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Z:\SERVICES\SFAB\ECHANGES\BCIAT\BCIAT2023\1. CDC\MiseEnLigne2023_Vfinale\"/>
    </mc:Choice>
  </mc:AlternateContent>
  <xr:revisionPtr revIDLastSave="0" documentId="13_ncr:1_{331D8E84-CAD4-45C3-950B-E662C90EEF11}" xr6:coauthVersionLast="47" xr6:coauthVersionMax="47" xr10:uidLastSave="{00000000-0000-0000-0000-000000000000}"/>
  <bookViews>
    <workbookView xWindow="28680" yWindow="-120" windowWidth="29040" windowHeight="15840" tabRatio="712" xr2:uid="{00000000-000D-0000-FFFF-FFFF00000000}"/>
  </bookViews>
  <sheets>
    <sheet name="Caractéristiques du projet" sheetId="8" r:id="rId1"/>
    <sheet name="Détail des factures" sheetId="14" r:id="rId2"/>
    <sheet name="Grille d'impacts DNSH" sheetId="13" r:id="rId3"/>
    <sheet name="Indicateurs FR 2030" sheetId="11" r:id="rId4"/>
    <sheet name="Santé financière" sheetId="15" r:id="rId5"/>
    <sheet name="ODD" sheetId="16" r:id="rId6"/>
    <sheet name="Données" sheetId="9" r:id="rId7"/>
    <sheet name="saisie" sheetId="3" state="hidden" r:id="rId8"/>
  </sheets>
  <externalReferences>
    <externalReference r:id="rId9"/>
    <externalReference r:id="rId10"/>
  </externalReferences>
  <definedNames>
    <definedName name="Comb">saisie!#REF!</definedName>
    <definedName name="combustible">saisie!$A$2:$A$5</definedName>
    <definedName name="Combustible_appoint">saisie!$A$2:$A$4</definedName>
    <definedName name="Combustible_d_appoint">saisie!#REF!</definedName>
    <definedName name="combustibles">saisie!$A$2:$A$4</definedName>
    <definedName name="combustibles2">saisie!#REF!</definedName>
    <definedName name="essai">'[1]0-Hypothèses'!#REF!</definedName>
    <definedName name="filtration">'[1]0-Hypothèses'!$B$7:$B$10</definedName>
    <definedName name="fluide">saisie!$E$2:$E$7</definedName>
    <definedName name="Fluide_de_la_chaudière" localSheetId="7">#REF!</definedName>
    <definedName name="fluidechaudiere">[2]saisie!$D$2:$D$7</definedName>
    <definedName name="fossile">saisie!$A$2:$A$4</definedName>
    <definedName name="ICPE___2910___déclaration">saisie!$D$1</definedName>
    <definedName name="Nature_combustible">saisie!#REF!</definedName>
    <definedName name="origine">saisie!#REF!</definedName>
    <definedName name="Origine_combustible">saisie!#REF!</definedName>
    <definedName name="ouinon">saisie!#REF!</definedName>
    <definedName name="parametres">'[1]0-Hypothèses'!#REF!</definedName>
    <definedName name="Qualité_air">saisie!$G$2:$G$3</definedName>
    <definedName name="réglementation">saisie!$D$2:$D$9</definedName>
    <definedName name="reseau">'[1]0-Hypothèses'!$H$7:$H$8</definedName>
    <definedName name="Technologie">saisie!$F$2:$F$5</definedName>
    <definedName name="Technologie_du_foyer_de_la_chaudière_biomasse" localSheetId="7">saisie!$F$2:$F$5</definedName>
    <definedName name="technologiedufoyer">[2]saisie!$E$2:$E$5</definedName>
    <definedName name="Type_besoin">saisie!$C$2:$C$3</definedName>
    <definedName name="type_de_projet">'[1]0-Hypothèses'!$E$7:$E$10</definedName>
    <definedName name="Vecteur">saisie!#REF!</definedName>
    <definedName name="_xlnm.Print_Area" localSheetId="0">'Caractéristiques du projet'!$A$3:$T$66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1" i="8" l="1"/>
  <c r="O43" i="8" s="1"/>
  <c r="E62" i="14"/>
  <c r="E63" i="14"/>
  <c r="E64" i="14"/>
  <c r="E65" i="14"/>
  <c r="E66" i="14"/>
  <c r="E67" i="14"/>
  <c r="E68" i="14"/>
  <c r="E69" i="14"/>
  <c r="E70" i="14"/>
  <c r="E71" i="14"/>
  <c r="E72" i="14"/>
  <c r="E73" i="14"/>
  <c r="E74" i="14"/>
  <c r="E46" i="14"/>
  <c r="E47" i="14"/>
  <c r="E48" i="14"/>
  <c r="E49" i="14"/>
  <c r="E50" i="14"/>
  <c r="E51" i="14"/>
  <c r="E52" i="14"/>
  <c r="E53" i="14"/>
  <c r="E54" i="14"/>
  <c r="E55" i="14"/>
  <c r="E56" i="14"/>
  <c r="E57" i="14"/>
  <c r="E45" i="14"/>
  <c r="E29" i="14"/>
  <c r="E30" i="14"/>
  <c r="E31" i="14"/>
  <c r="E32" i="14"/>
  <c r="E33" i="14"/>
  <c r="E34" i="14"/>
  <c r="E35" i="14"/>
  <c r="E36" i="14"/>
  <c r="E37" i="14"/>
  <c r="E38" i="14"/>
  <c r="E39" i="14"/>
  <c r="E28" i="14"/>
  <c r="E12" i="14"/>
  <c r="E13" i="14"/>
  <c r="E14" i="14"/>
  <c r="E15" i="14"/>
  <c r="E16" i="14"/>
  <c r="E17" i="14"/>
  <c r="E18" i="14"/>
  <c r="E19" i="14"/>
  <c r="E20" i="14"/>
  <c r="E21" i="14"/>
  <c r="E22" i="14"/>
  <c r="E11" i="14"/>
  <c r="D28" i="11"/>
  <c r="D27" i="11"/>
  <c r="D26" i="11"/>
  <c r="D25" i="11" s="1"/>
  <c r="D24" i="11"/>
  <c r="D23" i="11"/>
  <c r="D22" i="11"/>
  <c r="D21" i="11"/>
  <c r="D20" i="11"/>
  <c r="D19" i="11"/>
  <c r="D18" i="11"/>
  <c r="D17" i="11"/>
  <c r="D16" i="11"/>
  <c r="D15" i="11"/>
  <c r="O42" i="8"/>
  <c r="N27" i="8"/>
  <c r="H38" i="8"/>
  <c r="G20" i="8"/>
  <c r="G41" i="8" s="1"/>
  <c r="G46" i="8" s="1"/>
  <c r="G19" i="8"/>
  <c r="O37" i="8"/>
  <c r="G17" i="8"/>
  <c r="O13" i="8"/>
  <c r="C23" i="14"/>
  <c r="D23" i="14"/>
  <c r="G40" i="15"/>
  <c r="F40" i="15"/>
  <c r="E40" i="15"/>
  <c r="D40" i="15"/>
  <c r="G34" i="15"/>
  <c r="F34" i="15"/>
  <c r="E34" i="15"/>
  <c r="D34" i="15"/>
  <c r="G31" i="15"/>
  <c r="G35" i="15"/>
  <c r="F31" i="15"/>
  <c r="F35" i="15"/>
  <c r="E31" i="15"/>
  <c r="E35" i="15"/>
  <c r="D31" i="15"/>
  <c r="D39" i="15"/>
  <c r="D74" i="14"/>
  <c r="C74" i="14"/>
  <c r="D57" i="14"/>
  <c r="C57" i="14"/>
  <c r="D40" i="14"/>
  <c r="C40" i="14"/>
  <c r="I2" i="14" s="1"/>
  <c r="O17" i="8" s="1"/>
  <c r="E39" i="15"/>
  <c r="F39" i="15"/>
  <c r="G39" i="15"/>
  <c r="D35" i="15"/>
  <c r="B43" i="15"/>
  <c r="G58" i="8"/>
  <c r="O40" i="8" s="1"/>
  <c r="G38" i="8"/>
  <c r="E40" i="14" l="1"/>
  <c r="E23" i="14"/>
  <c r="G63" i="8"/>
  <c r="P4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Administrateur</author>
    <author>Sylvain BORDEBEURE</author>
  </authors>
  <commentList>
    <comment ref="G13" authorId="0" shapeId="0" xr:uid="{00000000-0006-0000-0000-000001000000}">
      <text>
        <r>
          <rPr>
            <sz val="8"/>
            <color indexed="81"/>
            <rFont val="Tahoma"/>
            <family val="2"/>
          </rPr>
          <t>puissance thermique nominale de la nouvelle installation de combustion biomasse</t>
        </r>
      </text>
    </comment>
    <comment ref="A27" authorId="0" shapeId="0" xr:uid="{00000000-0006-0000-0000-000003000000}">
      <text>
        <r>
          <rPr>
            <sz val="8"/>
            <color indexed="81"/>
            <rFont val="Tahoma"/>
            <family val="2"/>
          </rPr>
          <t>Puissance thermique fixée et garantie par le constructeur comme pouvant être délivrée en marche continue.</t>
        </r>
      </text>
    </comment>
    <comment ref="G57" authorId="1" shapeId="0" xr:uid="{00000000-0006-0000-0000-000005000000}">
      <text>
        <r>
          <rPr>
            <b/>
            <sz val="9"/>
            <color indexed="81"/>
            <rFont val="Tahoma"/>
            <family val="2"/>
          </rPr>
          <t>Montant éligible limité à 10% de l'investissement total éligible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E91C87C-28B5-43B0-8F51-6FA58F312C68}" keepAlive="1" name="Requête - Tableau1" description="Connexion à la requête « Tableau1 » dans le classeur." type="5" refreshedVersion="0" background="1">
    <dbPr connection="Provider=Microsoft.Mashup.OleDb.1;Data Source=$Workbook$;Location=Tableau1;Extended Properties=&quot;&quot;" command="SELECT * FROM [Tableau1]"/>
  </connection>
</connections>
</file>

<file path=xl/sharedStrings.xml><?xml version="1.0" encoding="utf-8"?>
<sst xmlns="http://schemas.openxmlformats.org/spreadsheetml/2006/main" count="356" uniqueCount="310">
  <si>
    <t>CARACTERISTIQUES TECHNIQUES</t>
  </si>
  <si>
    <t>Système de traitement des fumées</t>
  </si>
  <si>
    <t>Process</t>
  </si>
  <si>
    <t>Bâtiment</t>
  </si>
  <si>
    <t>Type de besoin</t>
  </si>
  <si>
    <t>Eau chaude</t>
  </si>
  <si>
    <t>Vapeur</t>
  </si>
  <si>
    <t>Autres - préciser</t>
  </si>
  <si>
    <t>Taux de couverture des besoins thermiques par la biomasse en %</t>
  </si>
  <si>
    <t>Système d'alimentation automatique</t>
  </si>
  <si>
    <t>Installation électrique et hydraulique associée au générateur</t>
  </si>
  <si>
    <t>Traitement des fumées</t>
  </si>
  <si>
    <t>Bâtiment chaufferie</t>
  </si>
  <si>
    <t>Réseau de chaleur (tubes enterrés génie civil inclus) et sous stations</t>
  </si>
  <si>
    <t>Rubrique réglementaire</t>
  </si>
  <si>
    <t>ICPE - 2910 A - déclaration</t>
  </si>
  <si>
    <t>ICPE - 2910 A - autorisation</t>
  </si>
  <si>
    <t>ICPE - 2910 B - autorisation</t>
  </si>
  <si>
    <t>fluide</t>
  </si>
  <si>
    <t>Technologie du foyer de la chaudière biomasse</t>
  </si>
  <si>
    <t>Technologie foyer</t>
  </si>
  <si>
    <t>Grille mobile</t>
  </si>
  <si>
    <t>Spreader stocker</t>
  </si>
  <si>
    <t>Lit fluidisé</t>
  </si>
  <si>
    <t>Eau surchauffée</t>
  </si>
  <si>
    <t>Huile thermique</t>
  </si>
  <si>
    <t>Air</t>
  </si>
  <si>
    <t>oui</t>
  </si>
  <si>
    <t>non</t>
  </si>
  <si>
    <t>Nombre de chaudières</t>
  </si>
  <si>
    <t>Nature du combustible</t>
  </si>
  <si>
    <t>Production de la chaudière en MWh/an</t>
  </si>
  <si>
    <t>Chaudière biomasse n°2</t>
  </si>
  <si>
    <t>Chaudière biomasse n°3</t>
  </si>
  <si>
    <t>Total Investissement éligible</t>
  </si>
  <si>
    <t>Total investissement (éligible + non éligible)</t>
  </si>
  <si>
    <t xml:space="preserve">Fluide de la chaudière </t>
  </si>
  <si>
    <t>Ingénierie sous traitée</t>
  </si>
  <si>
    <t>ICPE - 2770</t>
  </si>
  <si>
    <t>ICPE - 2771</t>
  </si>
  <si>
    <t>Commentaires éventuels sur la saisie des données :</t>
  </si>
  <si>
    <t>Type de réseau</t>
  </si>
  <si>
    <t>Tous DN</t>
  </si>
  <si>
    <t>DN 300 et plus</t>
  </si>
  <si>
    <t>DN 150 à DN 250</t>
  </si>
  <si>
    <t>DN 80 à DN125</t>
  </si>
  <si>
    <t>DN 65 et moins</t>
  </si>
  <si>
    <t xml:space="preserve">Diamètre nominal du réseau </t>
  </si>
  <si>
    <r>
      <rPr>
        <b/>
        <sz val="10"/>
        <rFont val="Arial"/>
        <family val="2"/>
      </rPr>
      <t>Basse pression</t>
    </r>
    <r>
      <rPr>
        <sz val="10"/>
        <rFont val="Arial"/>
        <family val="2"/>
      </rPr>
      <t xml:space="preserve"> (eau chaude)</t>
    </r>
  </si>
  <si>
    <t>Le site est-t-il soumis au SCEQE</t>
  </si>
  <si>
    <t>Longueur du réseau (ml tranchées)</t>
  </si>
  <si>
    <t>Total longueur du réseau de chaleur (ml tranchées)</t>
  </si>
  <si>
    <t>Prix biomasse en € HT/MWh PCI (entrée chaudière)</t>
  </si>
  <si>
    <t>Générateur de chaleur biomasse</t>
  </si>
  <si>
    <t>Ingénierie interne</t>
  </si>
  <si>
    <t>Préparation et stockage des combustibles biomasse</t>
  </si>
  <si>
    <t>INVESTISSEMENT ELIGIBLE : équipements et ingénierie (euros HTR*)</t>
  </si>
  <si>
    <t>Le site industriel est il certifié ISO 50001 ?</t>
  </si>
  <si>
    <t>* La notion de Hors Taxes Récupérables (HTR) permet de gérer avec une seule notion tous les cas de bénéficiaires quel que soient leur statut fiscal au regard de la TVA :
HTR = Hors Taxes Récupérables :
► les assujettis : dans ce cas HTR = HT
► les non assujettis : dans ce cas HTR = TTC
► les assujettis partiels : pour certaines dépenses HTR = TTC et pour d'autres HTR = HT</t>
  </si>
  <si>
    <t>AUTRE INVESTISSEMENT NON ELIGIBLE (euros HTR*) - à préciser</t>
  </si>
  <si>
    <t>TOTAL</t>
  </si>
  <si>
    <t>CHARGES ANNUELLES (euros HT)</t>
  </si>
  <si>
    <t>BIOMASSE</t>
  </si>
  <si>
    <t>P1 Coût du combustible</t>
  </si>
  <si>
    <t>P'1 Coût de l'électricité pour fonctionnement</t>
  </si>
  <si>
    <t>Total Charges Annuelles</t>
  </si>
  <si>
    <t>P3 Coût gros entretien, renouvellement</t>
  </si>
  <si>
    <t>P2 Coût des prestations de conduite, de l’entretien, montant des redevances et frais divers</t>
  </si>
  <si>
    <t>MONTAGE FINANCIER</t>
  </si>
  <si>
    <t>Montant financement bancaire</t>
  </si>
  <si>
    <t>Emprunt intra-groupe</t>
  </si>
  <si>
    <t>Auto-financement</t>
  </si>
  <si>
    <t>Combustible</t>
  </si>
  <si>
    <t>Puissance thermique utile de la chaudière biomasse (en MW)</t>
  </si>
  <si>
    <t>Bois</t>
  </si>
  <si>
    <t>Fioul</t>
  </si>
  <si>
    <t>facteur d'émission (tCO2/MWh)</t>
  </si>
  <si>
    <t>Gaz</t>
  </si>
  <si>
    <t>Charbon</t>
  </si>
  <si>
    <t>Production électrique biomasse en MWh/an si cogénération</t>
  </si>
  <si>
    <t>ICPE - 2971</t>
  </si>
  <si>
    <t>ICPE - 3110</t>
  </si>
  <si>
    <t>Haute pression (vapeur, eau surchauffée)</t>
  </si>
  <si>
    <t>Taille de l'entreprise</t>
  </si>
  <si>
    <t>Typologie du projet</t>
  </si>
  <si>
    <t>Chaufferie Biomasse</t>
  </si>
  <si>
    <t>Générateur Air Chaud</t>
  </si>
  <si>
    <t>Autre subvention publique (Région, Départementale, FEDER, BPI, …)</t>
  </si>
  <si>
    <t>Etat combustible</t>
  </si>
  <si>
    <t>Type combustible</t>
  </si>
  <si>
    <t>Gazeux</t>
  </si>
  <si>
    <t>Liquide</t>
  </si>
  <si>
    <t>Solide</t>
  </si>
  <si>
    <t>Charbon à coke</t>
  </si>
  <si>
    <t>Charbon à vapeur</t>
  </si>
  <si>
    <t>Charbon sous-bitumineux</t>
  </si>
  <si>
    <t>Coke de houille</t>
  </si>
  <si>
    <t>Coke de lignite</t>
  </si>
  <si>
    <t>Coke de pétrole</t>
  </si>
  <si>
    <t>Houille</t>
  </si>
  <si>
    <t>Lignite</t>
  </si>
  <si>
    <t>Tourbe</t>
  </si>
  <si>
    <t>Type d'installation</t>
  </si>
  <si>
    <t>LEGENDE</t>
  </si>
  <si>
    <t>Cellule à remplir</t>
  </si>
  <si>
    <t>Cellule remplie automatiquement - A ne pas modifier</t>
  </si>
  <si>
    <t>Quel est le principal service rendu par le projet d'un point de vue environnemental ?</t>
  </si>
  <si>
    <t>Argumentaire qualitatif</t>
  </si>
  <si>
    <t>Métriques retenues et objectifs quantitatifs</t>
  </si>
  <si>
    <t xml:space="preserve">Illustrations d'objectifs </t>
  </si>
  <si>
    <t>Lutte contre les pollutions (prévention et contrôle)</t>
  </si>
  <si>
    <t>Pollution de l’air</t>
  </si>
  <si>
    <t>Transition vers une économie circulaire (déchets, autres)</t>
  </si>
  <si>
    <t>Optimisation de la consommation des ressources</t>
  </si>
  <si>
    <t>Diminution et/ou recyclage des déchets</t>
  </si>
  <si>
    <t>Protection et restauration de la biodiversité et des écosystèmes (biodiversité et protection des espaces naturels, agricoles et sylvicoles)</t>
  </si>
  <si>
    <t>Nombre de nouvelle(s) chaudière(s) biomasse</t>
  </si>
  <si>
    <t>SOLUTION FUTURE - NOUVELLE INSTALLATION BIOMASSE</t>
  </si>
  <si>
    <t>CARACTERISTIQUES TECHNIQUES ET ECONOMIQUES NOUVELLE INSTALLATION BIOMASSE</t>
  </si>
  <si>
    <t>Indicateurs France 2030</t>
  </si>
  <si>
    <t>Catégorie</t>
  </si>
  <si>
    <t>Indicateur</t>
  </si>
  <si>
    <t>Valeur</t>
  </si>
  <si>
    <t>Retombées économiques et sociales</t>
  </si>
  <si>
    <t xml:space="preserve">KPI n°7 : nombre d’emplois directs mobilisés (créés ou maintenus) pendant projet (en ETP annuels) </t>
  </si>
  <si>
    <t>KPI n°8 : nombre d’emplois directs créés ou maintenus post-projet (à 5 ans)  (en ETP annuels)</t>
  </si>
  <si>
    <t>Environnement</t>
  </si>
  <si>
    <t xml:space="preserve">KPI n°18 : Impact DNSH - axe "atténuation climatique" </t>
  </si>
  <si>
    <t>KPI n°18a : Impact DNSH - sous-axe "climat via la réduction des GES"</t>
  </si>
  <si>
    <t>KPI n°18a : atténuation climatique - Volume de GES évités si note précédente = +2</t>
  </si>
  <si>
    <t>KPI n°18b : Impact DNSH - sous-axe "Production et/ou utilisation d'énergies renouvelables"</t>
  </si>
  <si>
    <t>KPI n°18c : Impact DNSH - sous-axe "efficacité énergétique"</t>
  </si>
  <si>
    <t>KPI n° 19 :  Impact DNSH - axe "adaptation changement limatique - résilience face aux risques environnementaux"</t>
  </si>
  <si>
    <t xml:space="preserve">KPI n° 20 : Impact DNSH - axe "lutte contre les pollutions"      </t>
  </si>
  <si>
    <t>KPI n° 20a : Impact DNSH - sous-axe "pollution de l'air"</t>
  </si>
  <si>
    <t>KPI n°21 : Impact DNSH - axe "gestion des ressources en eau et marines (utilisation durable et protection)"</t>
  </si>
  <si>
    <t>KPI n°22 : Impact DNSH - axe "transition vers une économie circulaire (déchets, autres)"</t>
  </si>
  <si>
    <t>KPI n°22a : Impact DNSH - sous-axe "optimisation de la consommation des ressource"</t>
  </si>
  <si>
    <t>KPI n°22b : Impact DNSH - sous-axe "diminution et/ou recyclage des déchets"</t>
  </si>
  <si>
    <t>KPI n° 23 : Impact DNSH - Axe "protection et restauration de la biodiversité et des écosystèmes"</t>
  </si>
  <si>
    <t xml:space="preserve">Autonomie stratégique </t>
  </si>
  <si>
    <t xml:space="preserve">KPI 24 : Le projet a-t-il pour effet d’améliorer l’autonomie stratégique de votre entreprise ou de vos clients ?  (OUI/NON) </t>
  </si>
  <si>
    <t xml:space="preserve">Mixité </t>
  </si>
  <si>
    <t>KPI 25 : Part des femmes dans l’équipe projet (en %)</t>
  </si>
  <si>
    <t>GRILLE D'IMPACTS DNSH (Do Not Significant Harm)</t>
  </si>
  <si>
    <t>Critères</t>
  </si>
  <si>
    <t>Note</t>
  </si>
  <si>
    <t>Par rapport à la solution de référence (à service rendu équivalent), et pour la ou les phases du cycle de vie les plus impactantes de l'innovation, il est prévu que l’innovation permette…
Lecture des notes  : 
• -2  :impact environnemental beaucoup moins bon que celui de la solution de référence 
• +2  : impact environnemental bien meilleur que celui de la solution de référence
• 0 : pas d’impact identifié</t>
  </si>
  <si>
    <t>Atténuation du changement climatique</t>
  </si>
  <si>
    <t>Climat via la réduction des émissions GES</t>
  </si>
  <si>
    <t xml:space="preserve">Réduction des émissions de GES (t CO2eq évitées/an) </t>
  </si>
  <si>
    <t>Adaptation au changement climatique (Résilience face aux risques environnementaux)</t>
  </si>
  <si>
    <t>Pollution de l'eau ou des sols</t>
  </si>
  <si>
    <t>Gestion des ressources en eau et marines (utilisation durable et protection)</t>
  </si>
  <si>
    <t>SYNTHESE DES FACTURES</t>
  </si>
  <si>
    <t xml:space="preserve">Mois </t>
  </si>
  <si>
    <t>Consommation mensuelle</t>
  </si>
  <si>
    <t>Montant des factures HT (€)</t>
  </si>
  <si>
    <t>Année 2019</t>
  </si>
  <si>
    <t>Année 2018</t>
  </si>
  <si>
    <t>Année 2020</t>
  </si>
  <si>
    <t xml:space="preserve">Merci de ne pas modifier la trame de saisie et de suivre la légende suivante </t>
  </si>
  <si>
    <r>
      <t xml:space="preserve">Facteur d’émissions </t>
    </r>
    <r>
      <rPr>
        <sz val="10"/>
        <color theme="0"/>
        <rFont val="Arial"/>
        <family val="2"/>
      </rPr>
      <t>(tCO2e/MWh PCI)</t>
    </r>
  </si>
  <si>
    <t>SANTE FINANCIERE</t>
  </si>
  <si>
    <t>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t>
  </si>
  <si>
    <t>«entreprise en difficulté»: une entreprise remplissant au moins une des conditions suivantes:</t>
  </si>
  <si>
    <t>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t>
  </si>
  <si>
    <t>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t>
  </si>
  <si>
    <t>c) lorsque l'entreprise fait l'objet d'une procédure collective d'insolvabilité ou remplit, selon le droit national qui lui est applicable, les conditions de soumission à une procédure collective d'insolvabilité à la demande de ses créanciers ;</t>
  </si>
  <si>
    <t>d) lorsque l'entreprise a bénéficié d'une aide au sauvetage et n'a pas encore remboursé le prêt ou mis fin à la garantie, ou a bénéficié d'une aide à la restructuration et est toujours soumise à un plan de restructuration ;</t>
  </si>
  <si>
    <t>e) dans le cas d'une entreprise autre qu'une PME, lorsque depuis les deux exercices précédents:
     1) le ratio emprunts/capitaux propres de l'entreprise est supérieur à 7,5; et
     2) le ratio de couverture des intérêts de l'entreprise, calculé sur la base de l'EBITDA, est inférieur à 1,0.</t>
  </si>
  <si>
    <t>Sur la base de vos liasses fiscales du 31/12/2019 au 31/12/2022, nous vous invitons à compléter le tableau ci-dessous permettant de définir si votre entreprise est en difficulté ou non suite à ces exercices comptables.</t>
  </si>
  <si>
    <t>Montants exprimés en EUR</t>
  </si>
  <si>
    <t>Feuillets 2050 à 2053</t>
  </si>
  <si>
    <t>Clôture au 31/12/2022</t>
  </si>
  <si>
    <t>Clôture au 31/12/2021</t>
  </si>
  <si>
    <t>Clôture au 31/12/2020</t>
  </si>
  <si>
    <t>Clôture au 31/12/2019</t>
  </si>
  <si>
    <t xml:space="preserve">Capital Social </t>
  </si>
  <si>
    <t>DA</t>
  </si>
  <si>
    <t>Primes d'émission</t>
  </si>
  <si>
    <t>DB</t>
  </si>
  <si>
    <t>Ecarts de réévaluation</t>
  </si>
  <si>
    <t>DC</t>
  </si>
  <si>
    <t>Réserves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</si>
  <si>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</si>
  <si>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</si>
  <si>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</si>
  <si>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</si>
  <si>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</si>
  <si>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</si>
  <si>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</si>
  <si>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</si>
  <si>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</si>
  <si>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</si>
  <si>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</si>
  <si>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</si>
  <si>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</si>
  <si>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</si>
  <si>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</si>
  <si>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Total I - Capitaux Propres</t>
  </si>
  <si>
    <t>DL</t>
  </si>
  <si>
    <t>Produit des émissions de titres participatifs</t>
  </si>
  <si>
    <t>DM</t>
  </si>
  <si>
    <t>Avances conditionnées</t>
  </si>
  <si>
    <t>DN</t>
  </si>
  <si>
    <t>Total II - Autres Fonds Propres</t>
  </si>
  <si>
    <t>DO</t>
  </si>
  <si>
    <t>Fonds propres rapportés au Capital Social</t>
  </si>
  <si>
    <t>Critère a) ou b)</t>
  </si>
  <si>
    <t>Emprunts à la clôture</t>
  </si>
  <si>
    <t>DS+DT+DU+DV</t>
  </si>
  <si>
    <t>Charges financières d'intérêt</t>
  </si>
  <si>
    <t>GR</t>
  </si>
  <si>
    <t>Excédent Brut d'Exploitation (EBE)</t>
  </si>
  <si>
    <t>GG +/- Dot/Rep A&amp;P
attention aux transferts de charge - renvoi 9 - à laisser</t>
  </si>
  <si>
    <t>Ratio Emprunts/ Capitaux propres</t>
  </si>
  <si>
    <t>Critère e)</t>
  </si>
  <si>
    <t>Couverture intérêts par EBE</t>
  </si>
  <si>
    <t>STATUT</t>
  </si>
  <si>
    <r>
      <rPr>
        <u/>
        <sz val="11"/>
        <color theme="1"/>
        <rFont val="Arial"/>
        <family val="2"/>
      </rPr>
      <t>Indication</t>
    </r>
    <r>
      <rPr>
        <sz val="11"/>
        <color theme="1"/>
        <rFont val="Arial"/>
        <family val="2"/>
      </rPr>
      <t xml:space="preserve"> : pour les entreprises s'affichant en difficulté du fait des résultats de l'année 2021 (pour les critères a ou b, si ces derniers ne sont pas respectés en 2022 et 2021, mais en 2020 ; pour le critère e, si ce dernier n'est pas respecté sur 2022-2021, mais sur 2021-2020), une analyse des liasses fiscales spécifiques à chacun des deux semestres de 2021 sera nécessaire. Il est donc attendu que ces entreprises les fournissent.  </t>
    </r>
  </si>
  <si>
    <t>ODD (Objectifs du Développement Durable)</t>
  </si>
  <si>
    <t>Rouge italique : cellule à remplir et texte à remplacer</t>
  </si>
  <si>
    <t>- Pour les structures basées dans les autres régions françaises: 
      o Remplir le tableau ci-dessous.
      o Consignes pour compléter ce tableau :
            → Après avoir complété les deux éléments ci-dessous "Objectifs de développement durable du projet" et "Mis en oeuvre par", le porteur de projet passe en revue les deux Objectifs de Développement Durable ci-dessous et identifie ceux auxquels son projet contribue ;
            → Dans la grille, le porteur de projet est invité à indiquer quelle est la contribution de son projet sur les deux thématiques. Une réponse positive à une seule des assertions de la case « enjeux » suffit pour cocher la case « oui » 
            → Lorsque la case « oui, fortement » est cochée, le porteur de projet pourra préciser un ou plusieurs indicateurs de résultats, ou d’autres éléments qui permettront à l’ADEME de mieux identifier les retombées du projet.
            → NB : les informations à fournir concernent uniquement le projet présenté, et non la structure.</t>
  </si>
  <si>
    <t>Objectifs de développement durable du projet</t>
  </si>
  <si>
    <t>Mis en œuvre par</t>
  </si>
  <si>
    <t>Objectif de Développement Durable (ODD)</t>
  </si>
  <si>
    <t>Enjeux</t>
  </si>
  <si>
    <t>Le projet contribue-t-il à l’ODD ?</t>
  </si>
  <si>
    <t>Indicateurs ou autres précisions</t>
  </si>
  <si>
    <t>Lutter contre la pauvreté et la précarité</t>
  </si>
  <si>
    <t xml:space="preserve">Le projet contribue à lutter contre la précarité et la pauvreté.
Il contribue à faire en sorte que les personnes en situation de pauvreté ou de vulnérabilité aient accès aux services de base (alimentation, énergie, mobilité…).
Il contribue à l’emploi et ou l’emploi d’insertion
Il renforce la résilience de ces personnes et réduit leur exposition aux phénomènes climatiques extrêmes et à d’autres chocs et catastrophes d’ordre économique, social ou environnemental (le cas échéant en favorisant leur réinsertion). </t>
  </si>
  <si>
    <t xml:space="preserve">Quel indicateur pourriez-vous donner en fin de projet pour attester de l’atteinte de cet ODD ? Ou autres précisions ? </t>
  </si>
  <si>
    <t>Réduire les inégalités</t>
  </si>
  <si>
    <t>Le projet permet de réduire les inégalités sociales.
Il favorise l’autonomisation de toutes les personnes et leur intégration sociale, économique et politique, indépendamment de leur âge, de leur sexe, de leur handicap, de leur appartenance ethnique, de leurs origines, de leur religion ou de leur statut économique ou autre.</t>
  </si>
  <si>
    <t xml:space="preserve">Quel indicateur pourriez-vous donner en fin de projet pour attester de l’atteinte de cet ODD ? ou autres précisions ? </t>
  </si>
  <si>
    <t>Combustible substitué : Gaz Naturel/Fioul/Charbon - Factures 2018</t>
  </si>
  <si>
    <t>Combustible substitué : Gaz Naturel/Fioul/Charbon - Factures 2019</t>
  </si>
  <si>
    <t>Combustible substitué : Gaz Naturel/Fioul/Charbon - Factures 2020</t>
  </si>
  <si>
    <t>Combustible substitué : Gaz Naturel/Fioul/Charbon - Factures 2021</t>
  </si>
  <si>
    <t>Prix moyen unitaire (€/MWh PCS)</t>
  </si>
  <si>
    <t xml:space="preserve">MWhPCS </t>
  </si>
  <si>
    <t>Moyenne coût du combustible fossile substitué 2018-2021</t>
  </si>
  <si>
    <t xml:space="preserve">L’ADEME cherche à davantage tenir compte de l’impact social des projets qu’elle finance. Cet engagement s’inscrit dans l’Agenda France 2030, la déclinaison française des Objectifs de Développement Durable (ODD) adoptés par l’ONU en 2015. Dans ce contexte, les porteurs de projets sont invités à présenter l’impact de leur projet sur certains ODD, en particulier ceux visant à réduire la pauvreté, la précarité et les inégalités.
Les informations transmises permettront à l’ADEME d’avoir une vision plus transversale des projets soutenus en identifiant quels sont leurs impacts dans les domaines sociaux. Il s’agit d’identifier si le projet en tant que tel a un impact, puis de le qualifier en quelques lignes.
- Pour les structures basées en région Ile de France :
      o Questionnaire en ligne à remplir au lien suivant : 
</t>
  </si>
  <si>
    <t>https://response.questback.com/ademe/ue251qfc7z</t>
  </si>
  <si>
    <t>Le site est-t-il soumis à la TICC ?</t>
  </si>
  <si>
    <t>Le site est-t-il soumis à la TICGN ?</t>
  </si>
  <si>
    <t>Puissance thermique utile de la nouvelle installation de combustion en MW</t>
  </si>
  <si>
    <t>Besoins thermiques optimisés (au périmètre projet) en MWh/an</t>
  </si>
  <si>
    <t>Production thermique biomasse en MWh/an</t>
  </si>
  <si>
    <t>Consommation en biomasse entrée installation en MWh PCI/an</t>
  </si>
  <si>
    <t xml:space="preserve">Caractéristiques du site </t>
  </si>
  <si>
    <t xml:space="preserve">Chaudière biomasse n°1 </t>
  </si>
  <si>
    <t>Prix en € HT / MWh PCS du combustible</t>
  </si>
  <si>
    <t>SCENARIO DE REFERENCE</t>
  </si>
  <si>
    <t>Production thermique en MWh/an</t>
  </si>
  <si>
    <t>Puissance thermique utile des chaudières en MW</t>
  </si>
  <si>
    <t>vapeur</t>
  </si>
  <si>
    <t>eau chaude</t>
  </si>
  <si>
    <t>huile thermique</t>
  </si>
  <si>
    <t>eau surchauffée</t>
  </si>
  <si>
    <t>air chaud</t>
  </si>
  <si>
    <t>grilles mobiles</t>
  </si>
  <si>
    <t>lit fluidisé</t>
  </si>
  <si>
    <t>€ HT/MWhPCS</t>
  </si>
  <si>
    <t>RESULTATS</t>
  </si>
  <si>
    <t>Aide à l'investissement demandée en €</t>
  </si>
  <si>
    <t>Certificats d'Economie  d'Energie (CEE) demandés en €</t>
  </si>
  <si>
    <t>Aide globale demandée en €/MWh (sur 20 ans)</t>
  </si>
  <si>
    <t>Le site est-t-il soumis à un autre taxe (ex: fioul) ?</t>
  </si>
  <si>
    <t>Données technico économiques du projet</t>
  </si>
  <si>
    <t>Engagement de production (à titre indicatif, correspond à la prod sur 4 ans) en MWh</t>
  </si>
  <si>
    <t>Cette valeur compte pour 70% de la note projet</t>
  </si>
  <si>
    <t>Taux d'aide</t>
  </si>
  <si>
    <t>Taux d'aide maximum (encadrement communautaire)</t>
  </si>
  <si>
    <r>
      <t xml:space="preserve">Facteurs d'émissions </t>
    </r>
    <r>
      <rPr>
        <b/>
        <sz val="10"/>
        <color theme="6"/>
        <rFont val="Arial"/>
        <family val="2"/>
      </rPr>
      <t>(MAJ 2023)</t>
    </r>
  </si>
  <si>
    <t xml:space="preserve">Fioul domestique (FOD) </t>
  </si>
  <si>
    <t>Gaz Naturel</t>
  </si>
  <si>
    <t>Fioul lourd (FOL)</t>
  </si>
  <si>
    <t>Année 2021</t>
  </si>
  <si>
    <t>Chaudière Biomasse</t>
  </si>
  <si>
    <r>
      <t xml:space="preserve">A remplir s'il y a plusieurs </t>
    </r>
    <r>
      <rPr>
        <b/>
        <u/>
        <sz val="10"/>
        <rFont val="Arial"/>
        <family val="2"/>
      </rPr>
      <t>nouvelles</t>
    </r>
    <r>
      <rPr>
        <b/>
        <sz val="10"/>
        <rFont val="Arial"/>
        <family val="2"/>
      </rPr>
      <t xml:space="preserve"> chaudières biomasse </t>
    </r>
  </si>
  <si>
    <t>Fluide en sortie chaudière biomasse</t>
  </si>
  <si>
    <t>CARACTERISTIQUES TECHNIQUES RESEAUX DE CHALEUR (Création ou extension hors renouvellement)</t>
  </si>
  <si>
    <t>Réseau interne</t>
  </si>
  <si>
    <t>Réseau externe*</t>
  </si>
  <si>
    <t>*réseau alimentant un RCU ou autre réseau mutualisé</t>
  </si>
  <si>
    <t>P4 Investissement</t>
  </si>
  <si>
    <t>Vous pourrez vous appuyer sur ce site : https://www.economie.gouv.fr/cedef/definition-petites-et-moyennes-entreprises</t>
  </si>
  <si>
    <t xml:space="preserve">Combustible actuel ou combustible qui aurait été utilisé si le projet biomasse ne pouvait pas être réalisé </t>
  </si>
  <si>
    <t>Oui</t>
  </si>
  <si>
    <t>Non</t>
  </si>
  <si>
    <t>Tonnes de CO2eq d'origine fossile évités/an</t>
  </si>
  <si>
    <t>Aide globale demandée en €/tCO2 eq d'origine fossile évitée (sur 20 ans)</t>
  </si>
  <si>
    <t>Efficacité énergétique via la réduction des consommations</t>
  </si>
  <si>
    <t>Production d'électricité ou de chaleur renouvelable (ENR)</t>
  </si>
  <si>
    <t>KPI n° 20b : Impact DNSH - sous axe "pollution de l'eau ou des sols"</t>
  </si>
  <si>
    <t>Cette grille est sollicitée par la Commission européenne. Elle vise à s'assurer que les projets financés n'ont pas d'impact négatif sur les critères mentionnés dans le tableau (en comparaison avec la solution de référence). Une note est attendue pour chaque critères (note de -2 à +2 selon l'échelle précisée dans la première colonne). Dans la mesure du possible, des précisions sont attendues en colonnes F et G.</t>
  </si>
  <si>
    <t>Vous pouvez reprendre les critères mentionnés ci-dessous et dont la note est élevée</t>
  </si>
  <si>
    <r>
      <rPr>
        <u/>
        <sz val="14"/>
        <color theme="1"/>
        <rFont val="Arial"/>
        <family val="2"/>
      </rPr>
      <t xml:space="preserve">Production / consommation EnR (kWh) </t>
    </r>
    <r>
      <rPr>
        <sz val="14"/>
        <color theme="1"/>
        <rFont val="Arial"/>
        <family val="2"/>
      </rPr>
      <t>(quantité, part de la production d'électricité issus d'EnR vs consommation,...)</t>
    </r>
    <r>
      <rPr>
        <u/>
        <sz val="14"/>
        <color theme="1"/>
        <rFont val="Arial"/>
        <family val="2"/>
      </rPr>
      <t xml:space="preserve">
Descriptif solution</t>
    </r>
    <r>
      <rPr>
        <sz val="14"/>
        <color theme="1"/>
        <rFont val="Arial"/>
        <family val="2"/>
      </rPr>
      <t xml:space="preserve"> : PV, Hydrolien, éolien
Développement d'autoconsommation sur site?
--&gt; Effets attendus ?</t>
    </r>
  </si>
  <si>
    <r>
      <rPr>
        <u/>
        <sz val="14"/>
        <color theme="1"/>
        <rFont val="Arial"/>
        <family val="2"/>
      </rPr>
      <t>Consommation énergétique globale (MWh)
Descriptif solution</t>
    </r>
    <r>
      <rPr>
        <sz val="14"/>
        <color theme="1"/>
        <rFont val="Arial"/>
        <family val="2"/>
      </rPr>
      <t xml:space="preserve"> : Optimisation procédés : échangeurs, PAC, microgénération?
--&gt; Gain en MWh en énergie finale sur la consommation énergétique globale en % ?</t>
    </r>
  </si>
  <si>
    <r>
      <rPr>
        <u/>
        <sz val="14"/>
        <color theme="1"/>
        <rFont val="Arial"/>
        <family val="2"/>
      </rPr>
      <t xml:space="preserve">Impact sur PMx, COV, NOx, Sox
Descriptif solution </t>
    </r>
    <r>
      <rPr>
        <sz val="14"/>
        <color theme="1"/>
        <rFont val="Arial"/>
        <family val="2"/>
      </rPr>
      <t>: Epuration, traitement de fumées, limitation émission de solvants, ...
--&gt; Réduction pollution après mise en oeuvre de la solution ?</t>
    </r>
  </si>
  <si>
    <r>
      <rPr>
        <u/>
        <sz val="14"/>
        <color theme="1"/>
        <rFont val="Arial"/>
        <family val="2"/>
      </rPr>
      <t>Impact sur métaux lourds, DCO, nitrates,...
Descriptif solution</t>
    </r>
    <r>
      <rPr>
        <sz val="14"/>
        <color theme="1"/>
        <rFont val="Arial"/>
        <family val="2"/>
      </rPr>
      <t xml:space="preserve"> : Traitement effluent liquides, station épuration?
--&gt; ordre de grandeur de la réduction d'impact sur métaux lourds, DCO, nitrates,… ?</t>
    </r>
  </si>
  <si>
    <r>
      <rPr>
        <u/>
        <sz val="14"/>
        <color theme="1"/>
        <rFont val="Arial"/>
        <family val="2"/>
      </rPr>
      <t>Consommation de ressources</t>
    </r>
    <r>
      <rPr>
        <sz val="14"/>
        <color theme="1"/>
        <rFont val="Arial"/>
        <family val="2"/>
      </rPr>
      <t xml:space="preserve"> : Quelles ressources? (utilités, matériaux, minerais, …) : quantités</t>
    </r>
    <r>
      <rPr>
        <u/>
        <sz val="14"/>
        <color theme="1"/>
        <rFont val="Arial"/>
        <family val="2"/>
      </rPr>
      <t xml:space="preserve">
Descriptif solution</t>
    </r>
    <r>
      <rPr>
        <sz val="14"/>
        <color theme="1"/>
        <rFont val="Arial"/>
        <family val="2"/>
      </rPr>
      <t xml:space="preserve"> :
Description des actions mises en place? 
--&gt; Effets attendus</t>
    </r>
  </si>
  <si>
    <r>
      <rPr>
        <u/>
        <sz val="14"/>
        <color theme="1"/>
        <rFont val="Arial"/>
        <family val="2"/>
      </rPr>
      <t>Génération de déchets</t>
    </r>
    <r>
      <rPr>
        <sz val="14"/>
        <color theme="1"/>
        <rFont val="Arial"/>
        <family val="2"/>
      </rPr>
      <t xml:space="preserve"> : nature, quantité (taux de rebut, tonnes/an,..)</t>
    </r>
    <r>
      <rPr>
        <u/>
        <sz val="14"/>
        <color theme="1"/>
        <rFont val="Arial"/>
        <family val="2"/>
      </rPr>
      <t xml:space="preserve">
Descriptif solution</t>
    </r>
    <r>
      <rPr>
        <sz val="14"/>
        <color theme="1"/>
        <rFont val="Arial"/>
        <family val="2"/>
      </rPr>
      <t xml:space="preserve"> : Recyclage, Valorisation, Ré-emploi,...
--&gt; Réductions sur taux de rebut en %, quantités de déchets (tonnes/an), quantités de matières recyclées (tonnes/an) ?</t>
    </r>
  </si>
  <si>
    <r>
      <rPr>
        <u/>
        <sz val="14"/>
        <color theme="1"/>
        <rFont val="Arial"/>
        <family val="2"/>
      </rPr>
      <t>Descriptif solution</t>
    </r>
    <r>
      <rPr>
        <sz val="14"/>
        <color theme="1"/>
        <rFont val="Arial"/>
        <family val="2"/>
      </rPr>
      <t xml:space="preserve"> : réductions de consommation d'espace naturel, d'utilisation de substance nocive, ...
--&gt; Effets attendus ?</t>
    </r>
  </si>
  <si>
    <t>Dont nbr d’emplois directs créés (ETP annuels cumulés)</t>
  </si>
  <si>
    <t xml:space="preserve">Dont nbr d’emplois directs potentiellement créés post projet pour l'exploitation </t>
  </si>
  <si>
    <t>KPI n°9 : Chiffres d’affaires annuel généré par le projet (mesuré à 5 ans) en k€</t>
  </si>
  <si>
    <t>ICPE 2971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</si>
</sst>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quot;_-;\-* #,##0\ &quot;€&quot;_-;_-* &quot;-&quot;\ &quot;€&quot;_-;_-@_-"/>
    <numFmt numFmtId="44" formatCode="_-* #,##0.00\ &quot;€&quot;_-;\-* #,##0.00\ &quot;€&quot;_-;_-* &quot;-&quot;??\ &quot;€&quot;_-;_-@_-"/>
    <numFmt numFmtId="43" formatCode="_-* #,##0.00_-;\-* #,##0.00_-;_-* &quot;-&quot;??_-;_-@_-"/>
    <numFmt numFmtId="164" formatCode="#,##0.0"/>
    <numFmt numFmtId="165" formatCode="#,##0.00\ &quot;€&quot;"/>
    <numFmt numFmtId="166" formatCode="0.0"/>
    <numFmt numFmtId="167" formatCode="\ #,##0,&quot;tCO2e / an&quot;"/>
    <numFmt numFmtId="168" formatCode="#,##0\ &quot;€&quot;"/>
    <numFmt numFmtId="169" formatCode="_-* #,##0_-;\-* #,##0_-;_-* &quot;-&quot;??_-;_-@_-"/>
  </numFmts>
  <fonts count="60" x14ac:knownFonts="1">
    <font>
      <sz val="10"/>
      <name val="Arial"/>
    </font>
    <font>
      <sz val="10"/>
      <name val="Arial"/>
      <family val="2"/>
    </font>
    <font>
      <sz val="8"/>
      <name val="Arial"/>
      <family val="2"/>
    </font>
    <font>
      <b/>
      <sz val="10"/>
      <name val="Arial"/>
      <family val="2"/>
    </font>
    <font>
      <sz val="8"/>
      <color indexed="81"/>
      <name val="Tahoma"/>
      <family val="2"/>
    </font>
    <font>
      <i/>
      <sz val="10"/>
      <name val="Arial"/>
      <family val="2"/>
    </font>
    <font>
      <b/>
      <i/>
      <sz val="10"/>
      <name val="Arial"/>
      <family val="2"/>
    </font>
    <font>
      <b/>
      <sz val="9"/>
      <color indexed="81"/>
      <name val="Tahoma"/>
      <family val="2"/>
    </font>
    <font>
      <sz val="9"/>
      <name val="Arial"/>
      <family val="2"/>
    </font>
    <font>
      <b/>
      <sz val="11"/>
      <name val="Arial"/>
      <family val="2"/>
    </font>
    <font>
      <b/>
      <i/>
      <sz val="11"/>
      <name val="Arial"/>
      <family val="2"/>
    </font>
    <font>
      <sz val="10"/>
      <color theme="0"/>
      <name val="Arial"/>
      <family val="2"/>
    </font>
    <font>
      <sz val="11"/>
      <color theme="1"/>
      <name val="Arial"/>
      <family val="2"/>
    </font>
    <font>
      <b/>
      <sz val="12"/>
      <color theme="1"/>
      <name val="Arial"/>
      <family val="2"/>
    </font>
    <font>
      <sz val="12"/>
      <color theme="1"/>
      <name val="Arial"/>
      <family val="2"/>
    </font>
    <font>
      <sz val="12"/>
      <color theme="0"/>
      <name val="Arial"/>
      <family val="2"/>
    </font>
    <font>
      <b/>
      <sz val="11"/>
      <color theme="1"/>
      <name val="Arial"/>
      <family val="2"/>
    </font>
    <font>
      <u/>
      <sz val="11"/>
      <color theme="1"/>
      <name val="Arial"/>
      <family val="2"/>
    </font>
    <font>
      <sz val="10"/>
      <name val="Arial"/>
      <family val="2"/>
    </font>
    <font>
      <b/>
      <sz val="14"/>
      <color theme="0"/>
      <name val="Arial"/>
      <family val="2"/>
    </font>
    <font>
      <b/>
      <sz val="11"/>
      <color rgb="FF000000"/>
      <name val="Arial"/>
      <family val="2"/>
    </font>
    <font>
      <b/>
      <sz val="11"/>
      <color theme="0"/>
      <name val="Arial"/>
      <family val="2"/>
    </font>
    <font>
      <sz val="10"/>
      <color theme="1"/>
      <name val="Arial"/>
      <family val="2"/>
    </font>
    <font>
      <b/>
      <sz val="18"/>
      <color theme="0"/>
      <name val="Arial"/>
      <family val="2"/>
    </font>
    <font>
      <sz val="11"/>
      <name val="Arial"/>
      <family val="2"/>
    </font>
    <font>
      <sz val="11"/>
      <color rgb="FF000000"/>
      <name val="Arial"/>
      <family val="2"/>
    </font>
    <font>
      <u/>
      <sz val="11"/>
      <color theme="10"/>
      <name val="Calibri"/>
      <family val="2"/>
      <scheme val="minor"/>
    </font>
    <font>
      <u/>
      <sz val="11"/>
      <color theme="10"/>
      <name val="Arial"/>
      <family val="2"/>
    </font>
    <font>
      <b/>
      <sz val="12"/>
      <color theme="0"/>
      <name val="Arial"/>
      <family val="2"/>
    </font>
    <font>
      <i/>
      <sz val="11"/>
      <color rgb="FFFF0000"/>
      <name val="Arial"/>
      <family val="2"/>
    </font>
    <font>
      <b/>
      <sz val="12"/>
      <color rgb="FF000000"/>
      <name val="Arial"/>
      <family val="2"/>
    </font>
    <font>
      <b/>
      <sz val="10"/>
      <color theme="0"/>
      <name val="Arial"/>
      <family val="2"/>
    </font>
    <font>
      <b/>
      <u/>
      <sz val="10"/>
      <color theme="0"/>
      <name val="Arial"/>
      <family val="2"/>
    </font>
    <font>
      <sz val="10"/>
      <color rgb="FF000000"/>
      <name val="Arial"/>
      <family val="2"/>
    </font>
    <font>
      <b/>
      <sz val="11"/>
      <color theme="1"/>
      <name val="Calibri"/>
      <family val="2"/>
      <scheme val="minor"/>
    </font>
    <font>
      <b/>
      <sz val="16"/>
      <color theme="1"/>
      <name val="Arial"/>
      <family val="2"/>
    </font>
    <font>
      <i/>
      <sz val="12"/>
      <color rgb="FFFF0000"/>
      <name val="Arial"/>
      <family val="2"/>
    </font>
    <font>
      <b/>
      <i/>
      <sz val="9"/>
      <color theme="3"/>
      <name val="Arial"/>
      <family val="2"/>
    </font>
    <font>
      <sz val="11"/>
      <color theme="0"/>
      <name val="Arial"/>
      <family val="2"/>
    </font>
    <font>
      <b/>
      <sz val="14"/>
      <color theme="1"/>
      <name val="Arial"/>
      <family val="2"/>
    </font>
    <font>
      <sz val="14"/>
      <color theme="1"/>
      <name val="Arial"/>
      <family val="2"/>
    </font>
    <font>
      <sz val="14"/>
      <color theme="0"/>
      <name val="Arial"/>
      <family val="2"/>
    </font>
    <font>
      <b/>
      <sz val="20"/>
      <color theme="0"/>
      <name val="Arial"/>
      <family val="2"/>
    </font>
    <font>
      <b/>
      <sz val="22"/>
      <color theme="0"/>
      <name val="Arial"/>
      <family val="2"/>
    </font>
    <font>
      <i/>
      <sz val="9"/>
      <name val="Arial"/>
      <family val="2"/>
    </font>
    <font>
      <b/>
      <i/>
      <sz val="10"/>
      <color rgb="FFFF0000"/>
      <name val="Arial"/>
      <family val="2"/>
    </font>
    <font>
      <b/>
      <sz val="10"/>
      <color theme="6"/>
      <name val="Arial"/>
      <family val="2"/>
    </font>
    <font>
      <sz val="10"/>
      <color theme="6"/>
      <name val="Arial"/>
      <family val="2"/>
    </font>
    <font>
      <sz val="10"/>
      <color rgb="FFFF0000"/>
      <name val="Arial"/>
      <family val="2"/>
    </font>
    <font>
      <sz val="10"/>
      <color rgb="FF00B050"/>
      <name val="Arial"/>
      <family val="2"/>
    </font>
    <font>
      <sz val="10"/>
      <name val="Arial"/>
    </font>
    <font>
      <b/>
      <u/>
      <sz val="10"/>
      <name val="Arial"/>
      <family val="2"/>
    </font>
    <font>
      <sz val="12"/>
      <color rgb="FF000000"/>
      <name val="Arial"/>
      <family val="2"/>
    </font>
    <font>
      <i/>
      <sz val="10"/>
      <color rgb="FFFF0000"/>
      <name val="Arial"/>
      <family val="2"/>
    </font>
    <font>
      <b/>
      <sz val="14"/>
      <color rgb="FF000000"/>
      <name val="Arial"/>
      <family val="2"/>
    </font>
    <font>
      <sz val="14"/>
      <name val="Arial"/>
      <family val="2"/>
    </font>
    <font>
      <u/>
      <sz val="14"/>
      <color theme="1"/>
      <name val="Arial"/>
      <family val="2"/>
    </font>
    <font>
      <sz val="14"/>
      <color rgb="FF000000"/>
      <name val="Arial"/>
      <family val="2"/>
    </font>
    <font>
      <i/>
      <sz val="18"/>
      <color rgb="FFFF0000"/>
      <name val="Arial"/>
      <family val="2"/>
    </font>
    <font>
      <b/>
      <sz val="16"/>
      <color theme="0"/>
      <name val="Arial"/>
      <family val="2"/>
    </font>
  </fonts>
  <fills count="1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DDEBF7"/>
        <bgColor indexed="64"/>
      </patternFill>
    </fill>
    <fill>
      <patternFill patternType="solid">
        <fgColor theme="0" tint="-0.249977111117893"/>
        <bgColor indexed="64"/>
      </patternFill>
    </fill>
    <fill>
      <patternFill patternType="solid">
        <fgColor rgb="FFE7E6E6"/>
        <bgColor indexed="64"/>
      </patternFill>
    </fill>
    <fill>
      <patternFill patternType="solid">
        <fgColor theme="4"/>
        <bgColor indexed="64"/>
      </patternFill>
    </fill>
    <fill>
      <patternFill patternType="solid">
        <fgColor rgb="FF244062"/>
        <bgColor indexed="64"/>
      </patternFill>
    </fill>
    <fill>
      <patternFill patternType="solid">
        <fgColor rgb="FF366092"/>
        <bgColor indexed="64"/>
      </patternFill>
    </fill>
    <fill>
      <patternFill patternType="solid">
        <fgColor rgb="FFFBCBC9"/>
        <bgColor indexed="64"/>
      </patternFill>
    </fill>
    <fill>
      <patternFill patternType="solid">
        <fgColor theme="1"/>
        <bgColor indexed="64"/>
      </patternFill>
    </fill>
    <fill>
      <patternFill patternType="solid">
        <fgColor theme="3"/>
        <bgColor indexed="64"/>
      </patternFill>
    </fill>
  </fills>
  <borders count="10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bottom style="double">
        <color indexed="64"/>
      </bottom>
      <diagonal/>
    </border>
    <border>
      <left style="double">
        <color indexed="64"/>
      </left>
      <right/>
      <top/>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style="double">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double">
        <color indexed="64"/>
      </left>
      <right/>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double">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ashed">
        <color indexed="64"/>
      </bottom>
      <diagonal/>
    </border>
    <border>
      <left/>
      <right style="hair">
        <color auto="1"/>
      </right>
      <top style="hair">
        <color auto="1"/>
      </top>
      <bottom style="hair">
        <color auto="1"/>
      </bottom>
      <diagonal/>
    </border>
    <border>
      <left style="dotted">
        <color indexed="64"/>
      </left>
      <right style="dotted">
        <color indexed="64"/>
      </right>
      <top/>
      <bottom style="dotted">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1"/>
      </left>
      <right style="thin">
        <color theme="1"/>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style="thin">
        <color theme="1"/>
      </bottom>
      <diagonal/>
    </border>
    <border>
      <left style="medium">
        <color theme="1"/>
      </left>
      <right/>
      <top style="thin">
        <color theme="1"/>
      </top>
      <bottom style="medium">
        <color theme="1"/>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9" fontId="18" fillId="0" borderId="0" applyFont="0" applyFill="0" applyBorder="0" applyAlignment="0" applyProtection="0"/>
    <xf numFmtId="0" fontId="26" fillId="0" borderId="0" applyNumberFormat="0" applyFill="0" applyBorder="0" applyAlignment="0" applyProtection="0"/>
    <xf numFmtId="43" fontId="50" fillId="0" borderId="0" applyFont="0" applyFill="0" applyBorder="0" applyAlignment="0" applyProtection="0"/>
  </cellStyleXfs>
  <cellXfs count="444">
    <xf numFmtId="0" fontId="0" fillId="0" borderId="0" xfId="0"/>
    <xf numFmtId="0" fontId="3" fillId="0" borderId="0" xfId="0" applyFont="1" applyAlignment="1">
      <alignment horizontal="center"/>
    </xf>
    <xf numFmtId="0" fontId="5" fillId="0" borderId="0" xfId="0" applyFont="1"/>
    <xf numFmtId="0" fontId="6" fillId="0" borderId="0" xfId="0" applyFont="1" applyAlignment="1">
      <alignment horizontal="left" indent="1"/>
    </xf>
    <xf numFmtId="164" fontId="3" fillId="0" borderId="0" xfId="0" applyNumberFormat="1" applyFont="1" applyAlignment="1">
      <alignment horizontal="left" indent="1"/>
    </xf>
    <xf numFmtId="0" fontId="3" fillId="0" borderId="0" xfId="0" applyFont="1" applyAlignment="1">
      <alignment horizontal="left" indent="1"/>
    </xf>
    <xf numFmtId="3" fontId="3" fillId="0" borderId="0" xfId="0" applyNumberFormat="1" applyFont="1" applyAlignment="1">
      <alignment horizontal="left" indent="1"/>
    </xf>
    <xf numFmtId="0" fontId="1" fillId="0" borderId="0" xfId="0" applyFont="1"/>
    <xf numFmtId="0" fontId="3" fillId="0" borderId="8" xfId="0" applyFont="1" applyBorder="1" applyAlignment="1">
      <alignment horizontal="left" vertical="center"/>
    </xf>
    <xf numFmtId="0" fontId="3" fillId="0" borderId="0" xfId="0" applyFont="1"/>
    <xf numFmtId="0" fontId="1" fillId="0" borderId="15" xfId="0" applyFont="1" applyBorder="1" applyAlignment="1">
      <alignment horizontal="lef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30" xfId="0" applyFont="1" applyBorder="1" applyAlignment="1">
      <alignment vertical="center"/>
    </xf>
    <xf numFmtId="0" fontId="1" fillId="0" borderId="0" xfId="0" applyFont="1" applyAlignment="1">
      <alignment horizontal="center"/>
    </xf>
    <xf numFmtId="0" fontId="1" fillId="0" borderId="0" xfId="0" applyFont="1" applyAlignment="1">
      <alignment horizontal="left" indent="1"/>
    </xf>
    <xf numFmtId="0" fontId="1" fillId="0" borderId="0" xfId="0" applyFont="1" applyAlignment="1">
      <alignment vertical="center"/>
    </xf>
    <xf numFmtId="0" fontId="10" fillId="0" borderId="0" xfId="0" applyFont="1" applyAlignment="1">
      <alignment vertical="center"/>
    </xf>
    <xf numFmtId="0" fontId="1" fillId="0" borderId="5" xfId="0" applyFont="1" applyBorder="1" applyAlignment="1">
      <alignment horizontal="left" vertical="center"/>
    </xf>
    <xf numFmtId="0" fontId="1" fillId="0" borderId="0" xfId="0" applyFont="1" applyAlignment="1">
      <alignment horizontal="left" vertical="center"/>
    </xf>
    <xf numFmtId="3" fontId="1" fillId="0" borderId="0" xfId="0" applyNumberFormat="1" applyFont="1" applyAlignment="1">
      <alignment horizontal="center" vertical="center"/>
    </xf>
    <xf numFmtId="0" fontId="1" fillId="0" borderId="14" xfId="0" applyFont="1" applyBorder="1" applyAlignment="1">
      <alignment horizontal="left"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40" xfId="0" applyFont="1" applyBorder="1" applyAlignment="1">
      <alignment vertical="center"/>
    </xf>
    <xf numFmtId="0" fontId="1" fillId="0" borderId="5" xfId="0" applyFont="1" applyBorder="1" applyAlignment="1">
      <alignment vertical="center"/>
    </xf>
    <xf numFmtId="0" fontId="1" fillId="0" borderId="36" xfId="0" applyFont="1" applyBorder="1" applyAlignment="1">
      <alignment vertical="center"/>
    </xf>
    <xf numFmtId="0" fontId="1" fillId="0" borderId="34" xfId="0" applyFont="1" applyBorder="1" applyAlignment="1">
      <alignment vertical="center"/>
    </xf>
    <xf numFmtId="0" fontId="1" fillId="0" borderId="27" xfId="0" applyFont="1" applyBorder="1" applyAlignment="1">
      <alignment vertical="center"/>
    </xf>
    <xf numFmtId="0" fontId="1" fillId="0" borderId="35" xfId="0" applyFont="1" applyBorder="1" applyAlignment="1">
      <alignment vertical="center"/>
    </xf>
    <xf numFmtId="0" fontId="1" fillId="0" borderId="9" xfId="0" applyFont="1" applyBorder="1"/>
    <xf numFmtId="0" fontId="1" fillId="0" borderId="9" xfId="0" applyFont="1" applyBorder="1" applyAlignment="1">
      <alignment horizontal="left" vertical="center"/>
    </xf>
    <xf numFmtId="0" fontId="11" fillId="0" borderId="0" xfId="0" applyFont="1"/>
    <xf numFmtId="0" fontId="11" fillId="0" borderId="0" xfId="0" applyFont="1" applyAlignment="1">
      <alignment vertical="center"/>
    </xf>
    <xf numFmtId="0" fontId="12" fillId="2" borderId="0" xfId="0" applyFont="1" applyFill="1"/>
    <xf numFmtId="0" fontId="12" fillId="2" borderId="0" xfId="0" applyFont="1" applyFill="1" applyAlignment="1">
      <alignment horizontal="left"/>
    </xf>
    <xf numFmtId="0" fontId="12" fillId="2"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left" wrapText="1"/>
    </xf>
    <xf numFmtId="0" fontId="12" fillId="0" borderId="0" xfId="0" applyFont="1" applyAlignment="1">
      <alignment horizontal="center" vertical="center" wrapText="1"/>
    </xf>
    <xf numFmtId="0" fontId="12" fillId="0" borderId="0" xfId="0" applyFont="1"/>
    <xf numFmtId="0" fontId="12" fillId="0" borderId="0" xfId="0" applyFont="1" applyAlignment="1">
      <alignment horizontal="left"/>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wrapText="1"/>
    </xf>
    <xf numFmtId="0" fontId="16" fillId="0" borderId="0" xfId="0" applyFont="1" applyAlignment="1">
      <alignment horizontal="center" vertical="center"/>
    </xf>
    <xf numFmtId="0" fontId="14" fillId="4" borderId="44" xfId="0" applyFont="1" applyFill="1" applyBorder="1" applyAlignment="1">
      <alignment vertical="center"/>
    </xf>
    <xf numFmtId="0" fontId="14" fillId="2" borderId="0" xfId="0" applyFont="1" applyFill="1" applyAlignment="1">
      <alignment vertical="center"/>
    </xf>
    <xf numFmtId="0" fontId="15" fillId="5" borderId="46" xfId="0" applyFont="1" applyFill="1" applyBorder="1" applyAlignment="1">
      <alignment vertical="center"/>
    </xf>
    <xf numFmtId="0" fontId="15" fillId="2" borderId="0" xfId="0" applyFont="1" applyFill="1" applyAlignment="1">
      <alignment vertical="center"/>
    </xf>
    <xf numFmtId="0" fontId="19" fillId="6" borderId="56" xfId="0" applyFont="1" applyFill="1" applyBorder="1" applyAlignment="1">
      <alignment horizontal="center" vertical="center"/>
    </xf>
    <xf numFmtId="0" fontId="19" fillId="6" borderId="63" xfId="0" applyFont="1" applyFill="1" applyBorder="1" applyAlignment="1">
      <alignment horizontal="center" vertical="center"/>
    </xf>
    <xf numFmtId="0" fontId="20" fillId="7" borderId="43" xfId="0" applyFont="1" applyFill="1" applyBorder="1" applyAlignment="1">
      <alignment vertical="center" wrapText="1"/>
    </xf>
    <xf numFmtId="0" fontId="9" fillId="8" borderId="44" xfId="0" applyFont="1" applyFill="1" applyBorder="1" applyAlignment="1">
      <alignment horizontal="center" vertical="center" wrapText="1"/>
    </xf>
    <xf numFmtId="0" fontId="20" fillId="7" borderId="42" xfId="0" applyFont="1" applyFill="1" applyBorder="1" applyAlignment="1">
      <alignment vertical="center" wrapText="1"/>
    </xf>
    <xf numFmtId="0" fontId="9" fillId="8" borderId="17" xfId="0" applyFont="1" applyFill="1" applyBorder="1" applyAlignment="1">
      <alignment horizontal="center" vertical="center" wrapText="1"/>
    </xf>
    <xf numFmtId="0" fontId="20" fillId="7" borderId="66" xfId="0" applyFont="1" applyFill="1" applyBorder="1" applyAlignment="1">
      <alignment vertical="center" wrapText="1"/>
    </xf>
    <xf numFmtId="165" fontId="9" fillId="8" borderId="67" xfId="0" applyNumberFormat="1" applyFont="1" applyFill="1" applyBorder="1" applyAlignment="1">
      <alignment horizontal="center" vertical="center" wrapText="1"/>
    </xf>
    <xf numFmtId="0" fontId="21" fillId="5" borderId="44" xfId="0" applyFont="1" applyFill="1" applyBorder="1" applyAlignment="1">
      <alignment horizontal="center" vertical="center" wrapText="1"/>
    </xf>
    <xf numFmtId="0" fontId="20" fillId="9" borderId="42" xfId="0" applyFont="1" applyFill="1" applyBorder="1" applyAlignment="1">
      <alignment vertical="center" wrapText="1"/>
    </xf>
    <xf numFmtId="0" fontId="21" fillId="5" borderId="17" xfId="0" applyFont="1" applyFill="1" applyBorder="1" applyAlignment="1">
      <alignment horizontal="center" vertical="center" wrapText="1"/>
    </xf>
    <xf numFmtId="167" fontId="21" fillId="5" borderId="17" xfId="0" applyNumberFormat="1" applyFont="1" applyFill="1" applyBorder="1" applyAlignment="1">
      <alignment horizontal="center" vertical="center" wrapText="1"/>
    </xf>
    <xf numFmtId="0" fontId="20" fillId="9" borderId="45" xfId="0" applyFont="1" applyFill="1" applyBorder="1" applyAlignment="1">
      <alignment vertical="center" wrapText="1"/>
    </xf>
    <xf numFmtId="0" fontId="21" fillId="5" borderId="46" xfId="0" applyFont="1" applyFill="1" applyBorder="1" applyAlignment="1">
      <alignment horizontal="center" vertical="center" wrapText="1"/>
    </xf>
    <xf numFmtId="0" fontId="20" fillId="7" borderId="68" xfId="0" applyFont="1" applyFill="1" applyBorder="1" applyAlignment="1">
      <alignment vertical="center" wrapText="1"/>
    </xf>
    <xf numFmtId="0" fontId="21" fillId="5" borderId="69" xfId="0" applyFont="1" applyFill="1" applyBorder="1" applyAlignment="1">
      <alignment horizontal="center" vertical="center" wrapText="1"/>
    </xf>
    <xf numFmtId="0" fontId="20" fillId="7" borderId="70" xfId="0" applyFont="1" applyFill="1" applyBorder="1" applyAlignment="1">
      <alignment vertical="center" wrapText="1"/>
    </xf>
    <xf numFmtId="0" fontId="21" fillId="5" borderId="71" xfId="0" applyFont="1" applyFill="1" applyBorder="1" applyAlignment="1">
      <alignment horizontal="center" vertical="center" wrapText="1"/>
    </xf>
    <xf numFmtId="0" fontId="12" fillId="4" borderId="69" xfId="0" applyFont="1" applyFill="1" applyBorder="1" applyAlignment="1">
      <alignment horizontal="center" vertical="center" wrapText="1"/>
    </xf>
    <xf numFmtId="9" fontId="9" fillId="8" borderId="69" xfId="2" applyFont="1" applyFill="1" applyBorder="1" applyAlignment="1">
      <alignment horizontal="center" vertical="center" wrapText="1"/>
    </xf>
    <xf numFmtId="0" fontId="22" fillId="2" borderId="0" xfId="0" applyFont="1" applyFill="1" applyAlignment="1" applyProtection="1">
      <alignment vertical="center"/>
      <protection locked="0"/>
    </xf>
    <xf numFmtId="0" fontId="12" fillId="2" borderId="0" xfId="0" applyFont="1" applyFill="1" applyAlignment="1">
      <alignment horizontal="center" vertical="center" wrapText="1"/>
    </xf>
    <xf numFmtId="0" fontId="27" fillId="2" borderId="0" xfId="3" quotePrefix="1" applyFont="1" applyFill="1" applyBorder="1" applyAlignment="1">
      <alignment horizontal="left" vertical="center"/>
    </xf>
    <xf numFmtId="0" fontId="16" fillId="7" borderId="0" xfId="0" applyFont="1" applyFill="1" applyAlignment="1">
      <alignment horizontal="center" vertical="center" wrapText="1"/>
    </xf>
    <xf numFmtId="17" fontId="25" fillId="7" borderId="2" xfId="0" applyNumberFormat="1" applyFont="1" applyFill="1" applyBorder="1" applyAlignment="1">
      <alignment horizontal="center" vertical="center" wrapText="1"/>
    </xf>
    <xf numFmtId="4" fontId="25" fillId="4" borderId="2" xfId="0" applyNumberFormat="1" applyFont="1" applyFill="1" applyBorder="1" applyAlignment="1" applyProtection="1">
      <alignment horizontal="center" vertical="center" wrapText="1"/>
      <protection locked="0"/>
    </xf>
    <xf numFmtId="165" fontId="21" fillId="5" borderId="2" xfId="0" applyNumberFormat="1" applyFont="1" applyFill="1" applyBorder="1" applyAlignment="1">
      <alignment horizontal="center" vertical="center" wrapText="1"/>
    </xf>
    <xf numFmtId="165" fontId="25" fillId="4" borderId="2" xfId="0" applyNumberFormat="1" applyFont="1" applyFill="1" applyBorder="1" applyAlignment="1" applyProtection="1">
      <alignment horizontal="center" vertical="center" wrapText="1"/>
      <protection locked="0"/>
    </xf>
    <xf numFmtId="0" fontId="1" fillId="2" borderId="0" xfId="0" applyFont="1" applyFill="1"/>
    <xf numFmtId="0" fontId="22" fillId="2" borderId="0" xfId="0" applyFont="1" applyFill="1" applyAlignment="1">
      <alignment horizontal="center" vertical="center" wrapText="1"/>
    </xf>
    <xf numFmtId="0" fontId="30" fillId="7" borderId="2" xfId="0" applyFont="1" applyFill="1" applyBorder="1" applyAlignment="1">
      <alignment horizontal="center" vertical="center" wrapText="1"/>
    </xf>
    <xf numFmtId="0" fontId="16" fillId="2" borderId="0" xfId="0" applyFont="1" applyFill="1" applyAlignment="1">
      <alignment horizontal="center" vertical="center"/>
    </xf>
    <xf numFmtId="0" fontId="1" fillId="8" borderId="41" xfId="0" applyFont="1" applyFill="1" applyBorder="1" applyAlignment="1" applyProtection="1">
      <alignment vertical="top" wrapText="1"/>
      <protection locked="0"/>
    </xf>
    <xf numFmtId="3" fontId="1" fillId="8" borderId="2" xfId="0" applyNumberFormat="1" applyFont="1" applyFill="1" applyBorder="1" applyAlignment="1" applyProtection="1">
      <alignment horizontal="center" vertical="center"/>
      <protection locked="0"/>
    </xf>
    <xf numFmtId="9" fontId="2" fillId="8" borderId="2" xfId="0" applyNumberFormat="1" applyFont="1" applyFill="1" applyBorder="1" applyAlignment="1" applyProtection="1">
      <alignment horizontal="center" vertical="center"/>
      <protection locked="0"/>
    </xf>
    <xf numFmtId="165" fontId="1" fillId="8" borderId="2" xfId="1" applyNumberFormat="1" applyFont="1" applyFill="1" applyBorder="1" applyAlignment="1" applyProtection="1">
      <alignment vertical="center"/>
      <protection locked="0"/>
    </xf>
    <xf numFmtId="0" fontId="31" fillId="13" borderId="8" xfId="0" applyFont="1" applyFill="1" applyBorder="1" applyAlignment="1">
      <alignment horizontal="left" vertical="center"/>
    </xf>
    <xf numFmtId="0" fontId="31" fillId="13" borderId="9" xfId="0" applyFont="1" applyFill="1" applyBorder="1" applyAlignment="1">
      <alignment horizontal="left" vertical="center"/>
    </xf>
    <xf numFmtId="0" fontId="31" fillId="13" borderId="13" xfId="0" applyFont="1" applyFill="1" applyBorder="1" applyAlignment="1">
      <alignment horizontal="left" vertical="center"/>
    </xf>
    <xf numFmtId="0" fontId="31" fillId="13" borderId="34" xfId="0" applyFont="1" applyFill="1" applyBorder="1" applyAlignment="1">
      <alignment vertical="center"/>
    </xf>
    <xf numFmtId="0" fontId="31" fillId="13" borderId="27" xfId="0" applyFont="1" applyFill="1" applyBorder="1" applyAlignment="1">
      <alignment vertical="center"/>
    </xf>
    <xf numFmtId="0" fontId="31" fillId="13" borderId="35" xfId="0" applyFont="1" applyFill="1" applyBorder="1" applyAlignment="1">
      <alignment vertical="center"/>
    </xf>
    <xf numFmtId="0" fontId="32" fillId="13" borderId="21" xfId="0" applyFont="1" applyFill="1" applyBorder="1" applyAlignment="1">
      <alignment horizontal="left"/>
    </xf>
    <xf numFmtId="0" fontId="32" fillId="13" borderId="22" xfId="0" applyFont="1" applyFill="1" applyBorder="1" applyAlignment="1">
      <alignment horizontal="left"/>
    </xf>
    <xf numFmtId="0" fontId="31" fillId="13" borderId="41" xfId="0" applyFont="1" applyFill="1" applyBorder="1" applyAlignment="1">
      <alignment horizontal="left" vertical="center"/>
    </xf>
    <xf numFmtId="0" fontId="1" fillId="0" borderId="2" xfId="0" applyFont="1" applyBorder="1"/>
    <xf numFmtId="0" fontId="1" fillId="0" borderId="2" xfId="0" applyFont="1" applyBorder="1" applyAlignment="1">
      <alignment vertical="center"/>
    </xf>
    <xf numFmtId="0" fontId="31" fillId="13" borderId="45" xfId="0" applyFont="1" applyFill="1" applyBorder="1" applyAlignment="1">
      <alignment horizontal="center" vertical="center" wrapText="1"/>
    </xf>
    <xf numFmtId="0" fontId="31" fillId="13" borderId="28" xfId="0" applyFont="1" applyFill="1" applyBorder="1" applyAlignment="1">
      <alignment horizontal="center" vertical="center" wrapText="1"/>
    </xf>
    <xf numFmtId="0" fontId="31" fillId="13" borderId="46" xfId="0" applyFont="1" applyFill="1" applyBorder="1" applyAlignment="1">
      <alignment horizontal="center" vertical="center" wrapText="1"/>
    </xf>
    <xf numFmtId="0" fontId="11" fillId="13" borderId="86" xfId="0" applyFont="1" applyFill="1" applyBorder="1" applyAlignment="1">
      <alignment horizontal="center" vertical="center" wrapText="1"/>
    </xf>
    <xf numFmtId="0" fontId="33" fillId="0" borderId="30" xfId="0" applyFont="1" applyBorder="1" applyAlignment="1">
      <alignment horizontal="center" vertical="center" wrapText="1"/>
    </xf>
    <xf numFmtId="0" fontId="11" fillId="13" borderId="87" xfId="0" applyFont="1" applyFill="1" applyBorder="1" applyAlignment="1">
      <alignment horizontal="center" vertical="center" wrapText="1"/>
    </xf>
    <xf numFmtId="0" fontId="33" fillId="0" borderId="18" xfId="0" applyFont="1" applyBorder="1" applyAlignment="1">
      <alignment horizontal="center" vertical="center" wrapText="1"/>
    </xf>
    <xf numFmtId="0" fontId="11" fillId="13" borderId="88" xfId="0" applyFont="1" applyFill="1" applyBorder="1" applyAlignment="1">
      <alignment horizontal="center" vertical="center" wrapText="1"/>
    </xf>
    <xf numFmtId="0" fontId="33" fillId="0" borderId="33" xfId="0" applyFont="1" applyBorder="1" applyAlignment="1">
      <alignment horizontal="center" vertical="center" wrapText="1"/>
    </xf>
    <xf numFmtId="4" fontId="28" fillId="5" borderId="2" xfId="0" applyNumberFormat="1" applyFont="1" applyFill="1" applyBorder="1" applyAlignment="1">
      <alignment horizontal="center" vertical="center" wrapText="1"/>
    </xf>
    <xf numFmtId="165" fontId="28" fillId="5" borderId="2" xfId="0" applyNumberFormat="1" applyFont="1" applyFill="1" applyBorder="1" applyAlignment="1">
      <alignment horizontal="center" vertical="center" wrapText="1"/>
    </xf>
    <xf numFmtId="0" fontId="12" fillId="0" borderId="0" xfId="0" applyFont="1" applyAlignment="1" applyProtection="1">
      <alignment vertical="center"/>
      <protection locked="0"/>
    </xf>
    <xf numFmtId="0" fontId="0" fillId="0" borderId="0" xfId="0" applyAlignment="1">
      <alignment vertical="center"/>
    </xf>
    <xf numFmtId="0" fontId="21" fillId="3" borderId="2" xfId="0" applyFont="1" applyFill="1" applyBorder="1" applyAlignment="1">
      <alignment horizontal="center" vertical="center" wrapText="1"/>
    </xf>
    <xf numFmtId="0" fontId="34" fillId="0" borderId="0" xfId="0" applyFont="1" applyAlignment="1">
      <alignment vertical="center"/>
    </xf>
    <xf numFmtId="0" fontId="12" fillId="0" borderId="2" xfId="0" applyFont="1" applyBorder="1" applyAlignment="1">
      <alignment vertical="center"/>
    </xf>
    <xf numFmtId="0" fontId="12" fillId="0" borderId="2" xfId="0" applyFont="1" applyBorder="1" applyAlignment="1">
      <alignment horizontal="center" vertical="center" wrapText="1"/>
    </xf>
    <xf numFmtId="168" fontId="12" fillId="4" borderId="2" xfId="0" applyNumberFormat="1" applyFont="1" applyFill="1" applyBorder="1" applyAlignment="1" applyProtection="1">
      <alignment vertical="center"/>
      <protection locked="0"/>
    </xf>
    <xf numFmtId="0" fontId="16" fillId="14" borderId="2" xfId="0" applyFont="1" applyFill="1" applyBorder="1" applyAlignment="1">
      <alignment vertical="center"/>
    </xf>
    <xf numFmtId="0" fontId="16" fillId="14" borderId="2" xfId="0" applyFont="1" applyFill="1" applyBorder="1" applyAlignment="1">
      <alignment horizontal="center" vertical="center" wrapText="1"/>
    </xf>
    <xf numFmtId="168" fontId="21" fillId="5" borderId="2" xfId="0" applyNumberFormat="1" applyFont="1" applyFill="1" applyBorder="1" applyAlignment="1">
      <alignment vertical="center"/>
    </xf>
    <xf numFmtId="0" fontId="12" fillId="7" borderId="2" xfId="0" applyFont="1" applyFill="1" applyBorder="1" applyAlignment="1">
      <alignment vertical="center"/>
    </xf>
    <xf numFmtId="0" fontId="12" fillId="7" borderId="2" xfId="0" applyFont="1" applyFill="1" applyBorder="1" applyAlignment="1">
      <alignment horizontal="center" vertical="center" wrapText="1"/>
    </xf>
    <xf numFmtId="0" fontId="21" fillId="15" borderId="2" xfId="0" applyFont="1" applyFill="1" applyBorder="1" applyAlignment="1">
      <alignment vertical="center"/>
    </xf>
    <xf numFmtId="0" fontId="21" fillId="15" borderId="2" xfId="0" applyFont="1" applyFill="1" applyBorder="1" applyAlignment="1">
      <alignment horizontal="center" vertical="center" wrapText="1"/>
    </xf>
    <xf numFmtId="9" fontId="21" fillId="5" borderId="2" xfId="2" applyFont="1" applyFill="1" applyBorder="1" applyAlignment="1">
      <alignment vertical="center"/>
    </xf>
    <xf numFmtId="166" fontId="21" fillId="5" borderId="2" xfId="0" applyNumberFormat="1" applyFont="1" applyFill="1" applyBorder="1" applyAlignment="1">
      <alignment vertical="center"/>
    </xf>
    <xf numFmtId="0" fontId="12" fillId="2" borderId="0" xfId="0" applyFont="1" applyFill="1" applyAlignment="1" applyProtection="1">
      <alignment vertical="center"/>
      <protection locked="0"/>
    </xf>
    <xf numFmtId="0" fontId="0" fillId="2" borderId="0" xfId="0" applyFill="1" applyAlignment="1">
      <alignment vertical="center"/>
    </xf>
    <xf numFmtId="0" fontId="22" fillId="2" borderId="0" xfId="0" applyFont="1" applyFill="1" applyAlignment="1">
      <alignment horizontal="justify" vertical="center" wrapText="1"/>
    </xf>
    <xf numFmtId="0" fontId="0" fillId="2" borderId="0" xfId="0" applyFill="1"/>
    <xf numFmtId="0" fontId="22" fillId="2" borderId="0" xfId="0" applyFont="1" applyFill="1" applyAlignment="1">
      <alignment vertical="center"/>
    </xf>
    <xf numFmtId="0" fontId="14" fillId="2" borderId="0" xfId="0" applyFont="1" applyFill="1" applyAlignment="1" applyProtection="1">
      <alignment vertical="center"/>
      <protection locked="0"/>
    </xf>
    <xf numFmtId="0" fontId="0" fillId="2" borderId="0" xfId="0" applyFill="1" applyProtection="1">
      <protection locked="0"/>
    </xf>
    <xf numFmtId="0" fontId="0" fillId="0" borderId="0" xfId="0" applyProtection="1">
      <protection locked="0"/>
    </xf>
    <xf numFmtId="0" fontId="29" fillId="12" borderId="2" xfId="0" applyFont="1" applyFill="1" applyBorder="1" applyAlignment="1" applyProtection="1">
      <alignment horizontal="center" vertical="center" wrapText="1"/>
      <protection locked="0"/>
    </xf>
    <xf numFmtId="0" fontId="16" fillId="2" borderId="0" xfId="0" applyFont="1" applyFill="1" applyAlignment="1">
      <alignment horizontal="center" vertical="center" wrapText="1"/>
    </xf>
    <xf numFmtId="0" fontId="29" fillId="2" borderId="0" xfId="0" applyFont="1" applyFill="1" applyAlignment="1" applyProtection="1">
      <alignment horizontal="center" vertical="center" wrapText="1"/>
      <protection locked="0"/>
    </xf>
    <xf numFmtId="17" fontId="25" fillId="2" borderId="0" xfId="0" applyNumberFormat="1" applyFont="1" applyFill="1" applyAlignment="1">
      <alignment horizontal="center" vertical="center" wrapText="1"/>
    </xf>
    <xf numFmtId="4" fontId="25" fillId="2" borderId="0" xfId="0" applyNumberFormat="1" applyFont="1" applyFill="1" applyAlignment="1" applyProtection="1">
      <alignment horizontal="center" vertical="center" wrapText="1"/>
      <protection locked="0"/>
    </xf>
    <xf numFmtId="165" fontId="21" fillId="2" borderId="0" xfId="0" applyNumberFormat="1" applyFont="1" applyFill="1" applyAlignment="1">
      <alignment horizontal="center" vertical="center" wrapText="1"/>
    </xf>
    <xf numFmtId="165" fontId="25" fillId="2" borderId="0" xfId="0" applyNumberFormat="1" applyFont="1" applyFill="1" applyAlignment="1" applyProtection="1">
      <alignment horizontal="center" vertical="center" wrapText="1"/>
      <protection locked="0"/>
    </xf>
    <xf numFmtId="0" fontId="30" fillId="2" borderId="0" xfId="0" applyFont="1" applyFill="1" applyAlignment="1">
      <alignment horizontal="center" vertical="center" wrapText="1"/>
    </xf>
    <xf numFmtId="4" fontId="28" fillId="2" borderId="0" xfId="0" applyNumberFormat="1" applyFont="1" applyFill="1" applyAlignment="1">
      <alignment horizontal="center" vertical="center" wrapText="1"/>
    </xf>
    <xf numFmtId="165" fontId="28" fillId="2" borderId="0" xfId="0" applyNumberFormat="1" applyFont="1" applyFill="1" applyAlignment="1">
      <alignment horizontal="center" vertical="center" wrapText="1"/>
    </xf>
    <xf numFmtId="165" fontId="21" fillId="5" borderId="99" xfId="0" applyNumberFormat="1" applyFont="1" applyFill="1" applyBorder="1" applyAlignment="1">
      <alignment horizontal="center" vertical="center" wrapText="1"/>
    </xf>
    <xf numFmtId="0" fontId="21" fillId="2" borderId="0" xfId="0" applyFont="1" applyFill="1" applyAlignment="1">
      <alignment horizontal="center" vertical="center" wrapText="1"/>
    </xf>
    <xf numFmtId="0" fontId="1" fillId="0" borderId="12" xfId="0" applyFont="1" applyBorder="1" applyAlignment="1">
      <alignment horizontal="left" vertical="top"/>
    </xf>
    <xf numFmtId="0" fontId="1" fillId="0" borderId="18" xfId="0" applyFont="1" applyBorder="1" applyAlignment="1">
      <alignment horizontal="left" vertical="top"/>
    </xf>
    <xf numFmtId="0" fontId="1" fillId="0" borderId="16" xfId="0" applyFont="1" applyBorder="1" applyAlignment="1">
      <alignment horizontal="left" vertical="top"/>
    </xf>
    <xf numFmtId="0" fontId="28" fillId="6" borderId="65" xfId="0" applyFont="1" applyFill="1" applyBorder="1" applyAlignment="1">
      <alignment horizontal="center" vertical="center" wrapText="1"/>
    </xf>
    <xf numFmtId="0" fontId="9" fillId="8" borderId="67" xfId="0" applyFont="1" applyFill="1" applyBorder="1" applyAlignment="1">
      <alignment horizontal="center" vertical="center" wrapText="1"/>
    </xf>
    <xf numFmtId="165" fontId="11" fillId="16" borderId="2" xfId="0" applyNumberFormat="1" applyFont="1" applyFill="1" applyBorder="1" applyAlignment="1" applyProtection="1">
      <alignment horizontal="center" vertical="center"/>
      <protection locked="0"/>
    </xf>
    <xf numFmtId="0" fontId="3" fillId="0" borderId="0" xfId="0" applyFont="1" applyAlignment="1">
      <alignment vertical="center" wrapText="1"/>
    </xf>
    <xf numFmtId="3" fontId="11" fillId="16" borderId="2" xfId="0" applyNumberFormat="1" applyFont="1" applyFill="1" applyBorder="1" applyAlignment="1">
      <alignment horizontal="center" vertical="center"/>
    </xf>
    <xf numFmtId="11" fontId="3" fillId="0" borderId="0" xfId="0" applyNumberFormat="1" applyFont="1" applyAlignment="1">
      <alignment horizontal="left" vertical="center" wrapText="1"/>
    </xf>
    <xf numFmtId="165" fontId="1" fillId="0" borderId="0" xfId="1" applyNumberFormat="1" applyFont="1" applyFill="1" applyBorder="1" applyAlignment="1" applyProtection="1">
      <alignment vertical="center"/>
      <protection locked="0"/>
    </xf>
    <xf numFmtId="165" fontId="31" fillId="16" borderId="2" xfId="1" applyNumberFormat="1" applyFont="1" applyFill="1" applyBorder="1" applyAlignment="1" applyProtection="1">
      <alignment horizontal="center" vertical="center"/>
      <protection locked="0"/>
    </xf>
    <xf numFmtId="166" fontId="3" fillId="0" borderId="0" xfId="0" applyNumberFormat="1" applyFont="1" applyAlignment="1">
      <alignment vertical="center"/>
    </xf>
    <xf numFmtId="165" fontId="3" fillId="8" borderId="2" xfId="1" applyNumberFormat="1" applyFont="1" applyFill="1" applyBorder="1" applyAlignment="1" applyProtection="1">
      <alignment vertical="center"/>
      <protection locked="0"/>
    </xf>
    <xf numFmtId="0" fontId="42" fillId="0" borderId="0" xfId="0" applyFont="1" applyAlignment="1">
      <alignment vertical="center"/>
    </xf>
    <xf numFmtId="0" fontId="3" fillId="0" borderId="3" xfId="0" applyFont="1" applyBorder="1" applyAlignment="1">
      <alignment horizontal="left" indent="1"/>
    </xf>
    <xf numFmtId="9" fontId="31" fillId="16" borderId="2" xfId="2" applyFont="1" applyFill="1" applyBorder="1" applyAlignment="1">
      <alignment horizontal="center" vertical="center"/>
    </xf>
    <xf numFmtId="0" fontId="45" fillId="0" borderId="0" xfId="0" applyFont="1" applyAlignment="1">
      <alignment horizontal="left" vertical="center" indent="1"/>
    </xf>
    <xf numFmtId="0" fontId="6" fillId="0" borderId="0" xfId="0" applyFont="1" applyAlignment="1">
      <alignment horizontal="left" vertical="center" indent="1"/>
    </xf>
    <xf numFmtId="0" fontId="47" fillId="0" borderId="44"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46" xfId="0" applyFont="1" applyBorder="1" applyAlignment="1">
      <alignment horizontal="center" vertical="center" wrapText="1"/>
    </xf>
    <xf numFmtId="0" fontId="48" fillId="0" borderId="64" xfId="0" applyFont="1" applyBorder="1" applyAlignment="1">
      <alignment horizontal="center" wrapText="1"/>
    </xf>
    <xf numFmtId="0" fontId="20" fillId="0" borderId="66" xfId="0" applyFont="1" applyBorder="1" applyAlignment="1">
      <alignment vertical="center" wrapText="1"/>
    </xf>
    <xf numFmtId="164" fontId="1" fillId="4" borderId="2" xfId="0" applyNumberFormat="1" applyFont="1" applyFill="1" applyBorder="1" applyAlignment="1" applyProtection="1">
      <alignment vertical="center"/>
      <protection locked="0"/>
    </xf>
    <xf numFmtId="3" fontId="1" fillId="4" borderId="2" xfId="0" applyNumberFormat="1" applyFont="1" applyFill="1" applyBorder="1" applyAlignment="1" applyProtection="1">
      <alignment vertical="center"/>
      <protection locked="0"/>
    </xf>
    <xf numFmtId="0" fontId="31" fillId="13" borderId="2" xfId="0" applyFont="1" applyFill="1" applyBorder="1" applyAlignment="1">
      <alignment vertical="center" wrapText="1"/>
    </xf>
    <xf numFmtId="1" fontId="1" fillId="8" borderId="2" xfId="0" applyNumberFormat="1" applyFont="1" applyFill="1" applyBorder="1" applyAlignment="1" applyProtection="1">
      <alignment vertical="top"/>
      <protection locked="0"/>
    </xf>
    <xf numFmtId="3" fontId="1" fillId="8" borderId="2" xfId="0" applyNumberFormat="1" applyFont="1" applyFill="1" applyBorder="1" applyAlignment="1" applyProtection="1">
      <alignment vertical="top"/>
      <protection locked="0"/>
    </xf>
    <xf numFmtId="0" fontId="31" fillId="0" borderId="0" xfId="0" applyFont="1" applyAlignment="1">
      <alignment horizontal="left" vertical="center"/>
    </xf>
    <xf numFmtId="0" fontId="1" fillId="0" borderId="6" xfId="0" applyFont="1" applyBorder="1"/>
    <xf numFmtId="3" fontId="1" fillId="0" borderId="0" xfId="0" applyNumberFormat="1" applyFont="1" applyAlignment="1">
      <alignment vertical="top"/>
    </xf>
    <xf numFmtId="3" fontId="1" fillId="0" borderId="0" xfId="0" applyNumberFormat="1" applyFont="1" applyAlignment="1" applyProtection="1">
      <alignment vertical="top"/>
      <protection locked="0"/>
    </xf>
    <xf numFmtId="1" fontId="1" fillId="0" borderId="0" xfId="0" applyNumberFormat="1" applyFont="1" applyAlignment="1" applyProtection="1">
      <alignment vertical="top"/>
      <protection locked="0"/>
    </xf>
    <xf numFmtId="3" fontId="31" fillId="0" borderId="0" xfId="0" applyNumberFormat="1" applyFont="1" applyAlignment="1">
      <alignment vertical="top"/>
    </xf>
    <xf numFmtId="3" fontId="1" fillId="0" borderId="6" xfId="0" applyNumberFormat="1" applyFont="1" applyBorder="1" applyAlignment="1">
      <alignment horizontal="center" vertical="center"/>
    </xf>
    <xf numFmtId="3" fontId="1" fillId="0" borderId="2" xfId="0" applyNumberFormat="1" applyFont="1" applyBorder="1" applyAlignment="1">
      <alignment vertical="top"/>
    </xf>
    <xf numFmtId="3" fontId="31" fillId="16" borderId="2" xfId="0" applyNumberFormat="1" applyFont="1" applyFill="1" applyBorder="1" applyAlignment="1">
      <alignment vertical="top"/>
    </xf>
    <xf numFmtId="0" fontId="37" fillId="0" borderId="0" xfId="0" applyFont="1" applyAlignment="1">
      <alignment vertical="center" wrapText="1"/>
    </xf>
    <xf numFmtId="0" fontId="44" fillId="0" borderId="0" xfId="0" applyFont="1" applyAlignment="1">
      <alignment vertical="center" wrapText="1"/>
    </xf>
    <xf numFmtId="0" fontId="44" fillId="0" borderId="52" xfId="0" applyFont="1" applyBorder="1" applyAlignment="1">
      <alignment vertical="center" wrapText="1"/>
    </xf>
    <xf numFmtId="0" fontId="1" fillId="8" borderId="13" xfId="0" applyFont="1" applyFill="1" applyBorder="1" applyAlignment="1">
      <alignment vertical="top" wrapText="1"/>
    </xf>
    <xf numFmtId="0" fontId="1" fillId="8" borderId="5" xfId="0" applyFont="1" applyFill="1" applyBorder="1" applyAlignment="1">
      <alignment vertical="top" wrapText="1"/>
    </xf>
    <xf numFmtId="0" fontId="1" fillId="8" borderId="0" xfId="0" applyFont="1" applyFill="1" applyAlignment="1">
      <alignment vertical="top" wrapText="1"/>
    </xf>
    <xf numFmtId="0" fontId="1" fillId="8" borderId="37" xfId="0" applyFont="1" applyFill="1" applyBorder="1" applyAlignment="1">
      <alignment vertical="top" wrapText="1"/>
    </xf>
    <xf numFmtId="0" fontId="1" fillId="8" borderId="4" xfId="0" applyFont="1" applyFill="1" applyBorder="1" applyAlignment="1">
      <alignment vertical="top" wrapText="1"/>
    </xf>
    <xf numFmtId="9" fontId="1" fillId="8" borderId="2" xfId="0" applyNumberFormat="1" applyFont="1" applyFill="1" applyBorder="1" applyAlignment="1" applyProtection="1">
      <alignment horizontal="center" vertical="center"/>
      <protection locked="0"/>
    </xf>
    <xf numFmtId="169" fontId="31" fillId="16" borderId="2" xfId="4" applyNumberFormat="1" applyFont="1" applyFill="1" applyBorder="1" applyAlignment="1">
      <alignment horizontal="center" vertical="center"/>
    </xf>
    <xf numFmtId="0" fontId="11" fillId="2" borderId="0" xfId="0" applyFont="1" applyFill="1"/>
    <xf numFmtId="0" fontId="1" fillId="2" borderId="0" xfId="0" applyFont="1" applyFill="1" applyProtection="1">
      <protection locked="0"/>
    </xf>
    <xf numFmtId="3" fontId="1" fillId="0" borderId="2" xfId="0" applyNumberFormat="1" applyFont="1" applyBorder="1" applyAlignment="1">
      <alignment vertical="center"/>
    </xf>
    <xf numFmtId="43" fontId="31" fillId="16" borderId="2" xfId="4" applyFont="1" applyFill="1" applyBorder="1" applyAlignment="1">
      <alignment horizontal="center" vertical="center"/>
    </xf>
    <xf numFmtId="0" fontId="20" fillId="2" borderId="42" xfId="0" applyFont="1" applyFill="1" applyBorder="1" applyAlignment="1">
      <alignment vertical="center" wrapText="1"/>
    </xf>
    <xf numFmtId="0" fontId="20" fillId="2" borderId="45" xfId="0" applyFont="1" applyFill="1" applyBorder="1" applyAlignment="1">
      <alignment vertical="center" wrapText="1"/>
    </xf>
    <xf numFmtId="43" fontId="21" fillId="5" borderId="99" xfId="4" applyFont="1" applyFill="1" applyBorder="1" applyAlignment="1">
      <alignment horizontal="center" vertical="center" wrapText="1"/>
    </xf>
    <xf numFmtId="0" fontId="55" fillId="0" borderId="76" xfId="0" applyFont="1" applyBorder="1" applyAlignment="1">
      <alignment vertical="center" wrapText="1"/>
    </xf>
    <xf numFmtId="0" fontId="39" fillId="4" borderId="77" xfId="0" applyFont="1" applyFill="1" applyBorder="1" applyAlignment="1" applyProtection="1">
      <alignment horizontal="center" vertical="center"/>
      <protection locked="0"/>
    </xf>
    <xf numFmtId="0" fontId="39" fillId="4" borderId="72" xfId="0" applyFont="1" applyFill="1" applyBorder="1" applyAlignment="1" applyProtection="1">
      <alignment horizontal="center" vertical="center"/>
      <protection locked="0"/>
    </xf>
    <xf numFmtId="0" fontId="40" fillId="2" borderId="72" xfId="0" applyFont="1" applyFill="1" applyBorder="1" applyAlignment="1">
      <alignment horizontal="left" vertical="center" wrapText="1"/>
    </xf>
    <xf numFmtId="0" fontId="57" fillId="0" borderId="78" xfId="0" applyFont="1" applyBorder="1" applyAlignment="1">
      <alignment vertical="center" wrapText="1"/>
    </xf>
    <xf numFmtId="0" fontId="57" fillId="0" borderId="75" xfId="0" applyFont="1" applyBorder="1" applyAlignment="1">
      <alignment vertical="center" wrapText="1"/>
    </xf>
    <xf numFmtId="0" fontId="55" fillId="0" borderId="75" xfId="0" applyFont="1" applyBorder="1" applyAlignment="1">
      <alignment vertical="center" wrapText="1"/>
    </xf>
    <xf numFmtId="0" fontId="40" fillId="2" borderId="72" xfId="0" applyFont="1" applyFill="1" applyBorder="1" applyAlignment="1">
      <alignment horizontal="left" vertical="center"/>
    </xf>
    <xf numFmtId="0" fontId="59" fillId="6" borderId="72" xfId="0" applyFont="1" applyFill="1" applyBorder="1" applyAlignment="1">
      <alignment horizontal="center" vertical="center"/>
    </xf>
    <xf numFmtId="0" fontId="59" fillId="6" borderId="72" xfId="0" applyFont="1" applyFill="1" applyBorder="1" applyAlignment="1">
      <alignment horizontal="center" vertical="center" wrapText="1"/>
    </xf>
    <xf numFmtId="0" fontId="59" fillId="6" borderId="72" xfId="0" applyFont="1" applyFill="1" applyBorder="1" applyAlignment="1">
      <alignment horizontal="left" vertical="center" wrapText="1"/>
    </xf>
    <xf numFmtId="0" fontId="20" fillId="7" borderId="106" xfId="0" applyFont="1" applyFill="1" applyBorder="1" applyAlignment="1">
      <alignment vertical="center" wrapText="1"/>
    </xf>
    <xf numFmtId="0" fontId="9" fillId="8" borderId="107" xfId="0" applyFont="1" applyFill="1" applyBorder="1" applyAlignment="1">
      <alignment horizontal="center" vertical="center" wrapText="1"/>
    </xf>
    <xf numFmtId="0" fontId="1" fillId="0" borderId="16" xfId="0" applyFont="1" applyBorder="1" applyAlignment="1">
      <alignment horizontal="left" vertical="top" wrapText="1"/>
    </xf>
    <xf numFmtId="0" fontId="1" fillId="0" borderId="12" xfId="0" applyFont="1" applyBorder="1" applyAlignment="1">
      <alignment horizontal="left" vertical="top" wrapText="1"/>
    </xf>
    <xf numFmtId="0" fontId="1" fillId="0" borderId="18" xfId="0" applyFont="1" applyBorder="1" applyAlignment="1">
      <alignment horizontal="left" vertical="top" wrapText="1"/>
    </xf>
    <xf numFmtId="0" fontId="1" fillId="0" borderId="16" xfId="0" applyFont="1" applyBorder="1" applyAlignment="1">
      <alignment horizontal="left" vertical="top"/>
    </xf>
    <xf numFmtId="0" fontId="1" fillId="0" borderId="12" xfId="0" applyFont="1" applyBorder="1" applyAlignment="1">
      <alignment horizontal="left" vertical="top"/>
    </xf>
    <xf numFmtId="0" fontId="1" fillId="0" borderId="18" xfId="0" applyFont="1" applyBorder="1" applyAlignment="1">
      <alignment horizontal="left" vertical="top"/>
    </xf>
    <xf numFmtId="0" fontId="1" fillId="0" borderId="2" xfId="0" applyFont="1" applyBorder="1" applyAlignment="1">
      <alignment horizontal="left" vertical="top"/>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1" fillId="0" borderId="49" xfId="0" applyFont="1" applyBorder="1" applyAlignment="1">
      <alignment horizontal="left" vertical="top"/>
    </xf>
    <xf numFmtId="9" fontId="31" fillId="16" borderId="2" xfId="2" applyFont="1" applyFill="1" applyBorder="1" applyAlignment="1" applyProtection="1">
      <alignment horizontal="center" vertical="center"/>
      <protection locked="0"/>
    </xf>
    <xf numFmtId="3" fontId="1" fillId="8" borderId="2" xfId="0" applyNumberFormat="1" applyFont="1" applyFill="1" applyBorder="1" applyAlignment="1" applyProtection="1">
      <alignment horizontal="center" vertical="center"/>
      <protection locked="0"/>
    </xf>
    <xf numFmtId="3" fontId="1" fillId="8" borderId="2" xfId="0" applyNumberFormat="1" applyFont="1" applyFill="1" applyBorder="1" applyAlignment="1">
      <alignment horizontal="center" vertical="center"/>
    </xf>
    <xf numFmtId="3" fontId="11" fillId="16" borderId="2" xfId="0" applyNumberFormat="1" applyFont="1" applyFill="1" applyBorder="1" applyAlignment="1" applyProtection="1">
      <alignment horizontal="center" vertical="center"/>
      <protection locked="0"/>
    </xf>
    <xf numFmtId="11" fontId="1" fillId="0" borderId="24" xfId="0" applyNumberFormat="1" applyFont="1" applyBorder="1" applyAlignment="1">
      <alignment horizontal="left" vertical="center" wrapText="1"/>
    </xf>
    <xf numFmtId="11" fontId="1" fillId="0" borderId="25" xfId="0" applyNumberFormat="1" applyFont="1" applyBorder="1" applyAlignment="1">
      <alignment horizontal="left" vertical="center" wrapText="1"/>
    </xf>
    <xf numFmtId="11" fontId="1" fillId="0" borderId="40" xfId="0" applyNumberFormat="1" applyFont="1" applyBorder="1" applyAlignment="1">
      <alignment horizontal="left" vertical="center" wrapText="1"/>
    </xf>
    <xf numFmtId="3" fontId="1" fillId="8" borderId="57" xfId="0" applyNumberFormat="1" applyFont="1" applyFill="1" applyBorder="1" applyAlignment="1" applyProtection="1">
      <alignment horizontal="center" vertical="center"/>
      <protection locked="0"/>
    </xf>
    <xf numFmtId="3" fontId="1" fillId="8" borderId="58" xfId="0" applyNumberFormat="1" applyFont="1" applyFill="1" applyBorder="1" applyAlignment="1" applyProtection="1">
      <alignment horizontal="center" vertical="center"/>
      <protection locked="0"/>
    </xf>
    <xf numFmtId="0" fontId="42" fillId="3" borderId="0" xfId="0" applyFont="1" applyFill="1" applyAlignment="1">
      <alignment horizontal="center" vertical="center"/>
    </xf>
    <xf numFmtId="11" fontId="1" fillId="0" borderId="16" xfId="0" applyNumberFormat="1" applyFont="1" applyBorder="1" applyAlignment="1">
      <alignment horizontal="left" vertical="center" wrapText="1"/>
    </xf>
    <xf numFmtId="11" fontId="1" fillId="0" borderId="12" xfId="0" applyNumberFormat="1" applyFont="1" applyBorder="1" applyAlignment="1">
      <alignment horizontal="left" vertical="center" wrapText="1"/>
    </xf>
    <xf numFmtId="11" fontId="1" fillId="0" borderId="18" xfId="0" applyNumberFormat="1" applyFont="1" applyBorder="1" applyAlignment="1">
      <alignment horizontal="left" vertical="center" wrapText="1"/>
    </xf>
    <xf numFmtId="0" fontId="1" fillId="8" borderId="16" xfId="0" applyFont="1" applyFill="1" applyBorder="1" applyAlignment="1" applyProtection="1">
      <alignment horizontal="center" vertical="center" wrapText="1"/>
      <protection locked="0"/>
    </xf>
    <xf numFmtId="0" fontId="1" fillId="8" borderId="12" xfId="0" applyFont="1" applyFill="1" applyBorder="1" applyAlignment="1" applyProtection="1">
      <alignment horizontal="center" vertical="center" wrapText="1"/>
      <protection locked="0"/>
    </xf>
    <xf numFmtId="0" fontId="1" fillId="8" borderId="18" xfId="0" applyFont="1" applyFill="1" applyBorder="1" applyAlignment="1" applyProtection="1">
      <alignment horizontal="center" vertical="center" wrapText="1"/>
      <protection locked="0"/>
    </xf>
    <xf numFmtId="3" fontId="31" fillId="16" borderId="16" xfId="0" applyNumberFormat="1" applyFont="1" applyFill="1" applyBorder="1" applyAlignment="1">
      <alignment horizontal="center" vertical="center"/>
    </xf>
    <xf numFmtId="3" fontId="31" fillId="16" borderId="12" xfId="0" applyNumberFormat="1" applyFont="1" applyFill="1" applyBorder="1" applyAlignment="1">
      <alignment horizontal="center" vertical="center"/>
    </xf>
    <xf numFmtId="3" fontId="31" fillId="16" borderId="18" xfId="0" applyNumberFormat="1" applyFont="1" applyFill="1" applyBorder="1" applyAlignment="1">
      <alignment horizontal="center" vertical="center"/>
    </xf>
    <xf numFmtId="0" fontId="31" fillId="13" borderId="49" xfId="0" applyFont="1" applyFill="1" applyBorder="1" applyAlignment="1">
      <alignment horizontal="left" vertical="center"/>
    </xf>
    <xf numFmtId="0" fontId="31" fillId="13" borderId="12" xfId="0" applyFont="1" applyFill="1" applyBorder="1" applyAlignment="1">
      <alignment horizontal="left" vertical="center"/>
    </xf>
    <xf numFmtId="11" fontId="1" fillId="0" borderId="38" xfId="0" applyNumberFormat="1" applyFont="1" applyBorder="1" applyAlignment="1">
      <alignment horizontal="left" vertical="center" wrapText="1"/>
    </xf>
    <xf numFmtId="11" fontId="1" fillId="0" borderId="39" xfId="0" applyNumberFormat="1" applyFont="1" applyBorder="1" applyAlignment="1">
      <alignment horizontal="left" vertical="center" wrapText="1"/>
    </xf>
    <xf numFmtId="11" fontId="1" fillId="0" borderId="30" xfId="0" applyNumberFormat="1" applyFont="1" applyBorder="1" applyAlignment="1">
      <alignment horizontal="left" vertical="center" wrapText="1"/>
    </xf>
    <xf numFmtId="3" fontId="1" fillId="8" borderId="29" xfId="0" applyNumberFormat="1" applyFont="1" applyFill="1" applyBorder="1" applyAlignment="1" applyProtection="1">
      <alignment horizontal="center" vertical="center"/>
      <protection locked="0"/>
    </xf>
    <xf numFmtId="3" fontId="1" fillId="8" borderId="55" xfId="0" applyNumberFormat="1" applyFont="1" applyFill="1" applyBorder="1" applyAlignment="1" applyProtection="1">
      <alignment horizontal="center" vertical="center"/>
      <protection locked="0"/>
    </xf>
    <xf numFmtId="11" fontId="1" fillId="0" borderId="2" xfId="0" applyNumberFormat="1" applyFont="1" applyBorder="1" applyAlignment="1">
      <alignment horizontal="left" vertical="center" wrapText="1"/>
    </xf>
    <xf numFmtId="164" fontId="1" fillId="8" borderId="2" xfId="0" applyNumberFormat="1" applyFont="1" applyFill="1" applyBorder="1" applyAlignment="1">
      <alignment horizontal="center" vertical="center"/>
    </xf>
    <xf numFmtId="0" fontId="31" fillId="13" borderId="41" xfId="0" applyFont="1" applyFill="1" applyBorder="1" applyAlignment="1">
      <alignment horizontal="center" vertical="center" wrapText="1"/>
    </xf>
    <xf numFmtId="0" fontId="31" fillId="13" borderId="13" xfId="0" applyFont="1" applyFill="1" applyBorder="1" applyAlignment="1">
      <alignment horizontal="center" vertical="center" wrapText="1"/>
    </xf>
    <xf numFmtId="0" fontId="31" fillId="13" borderId="5" xfId="0" applyFont="1" applyFill="1" applyBorder="1" applyAlignment="1">
      <alignment horizontal="center" vertical="center" wrapText="1"/>
    </xf>
    <xf numFmtId="0" fontId="31" fillId="13" borderId="0" xfId="0" applyFont="1" applyFill="1" applyAlignment="1">
      <alignment horizontal="center" vertical="center" wrapText="1"/>
    </xf>
    <xf numFmtId="42" fontId="1" fillId="8" borderId="16" xfId="1" applyNumberFormat="1" applyFont="1" applyFill="1" applyBorder="1" applyAlignment="1" applyProtection="1">
      <alignment horizontal="center" vertical="center"/>
      <protection locked="0"/>
    </xf>
    <xf numFmtId="42" fontId="1" fillId="8" borderId="12" xfId="1" applyNumberFormat="1" applyFont="1" applyFill="1" applyBorder="1" applyAlignment="1" applyProtection="1">
      <alignment horizontal="center" vertical="center"/>
      <protection locked="0"/>
    </xf>
    <xf numFmtId="42" fontId="1" fillId="8" borderId="18" xfId="1" applyNumberFormat="1" applyFont="1" applyFill="1" applyBorder="1" applyAlignment="1" applyProtection="1">
      <alignment horizontal="center" vertical="center"/>
      <protection locked="0"/>
    </xf>
    <xf numFmtId="0" fontId="1" fillId="0" borderId="11" xfId="0" applyFont="1" applyBorder="1" applyAlignment="1">
      <alignment horizontal="left" vertical="top"/>
    </xf>
    <xf numFmtId="42" fontId="31" fillId="16" borderId="2" xfId="1" applyNumberFormat="1" applyFont="1" applyFill="1" applyBorder="1" applyAlignment="1">
      <alignment horizontal="center" vertical="top"/>
    </xf>
    <xf numFmtId="42" fontId="1" fillId="8" borderId="2" xfId="1" applyNumberFormat="1" applyFont="1" applyFill="1" applyBorder="1" applyAlignment="1" applyProtection="1">
      <alignment horizontal="left" vertical="top"/>
      <protection locked="0"/>
    </xf>
    <xf numFmtId="42" fontId="31" fillId="16" borderId="54" xfId="1" applyNumberFormat="1" applyFont="1" applyFill="1" applyBorder="1" applyAlignment="1">
      <alignment horizontal="center" vertical="top"/>
    </xf>
    <xf numFmtId="42" fontId="31" fillId="16" borderId="6" xfId="1" applyNumberFormat="1" applyFont="1" applyFill="1" applyBorder="1" applyAlignment="1">
      <alignment horizontal="center" vertical="top"/>
    </xf>
    <xf numFmtId="42" fontId="31" fillId="16" borderId="57" xfId="1" applyNumberFormat="1" applyFont="1" applyFill="1" applyBorder="1" applyAlignment="1">
      <alignment horizontal="center" vertical="center"/>
    </xf>
    <xf numFmtId="42" fontId="31" fillId="16" borderId="25" xfId="1" applyNumberFormat="1" applyFont="1" applyFill="1" applyBorder="1" applyAlignment="1">
      <alignment horizontal="center" vertical="center"/>
    </xf>
    <xf numFmtId="42" fontId="31" fillId="16" borderId="40" xfId="1" applyNumberFormat="1" applyFont="1" applyFill="1" applyBorder="1" applyAlignment="1">
      <alignment horizontal="center" vertical="center"/>
    </xf>
    <xf numFmtId="0" fontId="1" fillId="0" borderId="38" xfId="0" applyFont="1" applyBorder="1" applyAlignment="1">
      <alignment horizontal="left" vertical="top"/>
    </xf>
    <xf numFmtId="0" fontId="1" fillId="0" borderId="39" xfId="0" applyFont="1" applyBorder="1" applyAlignment="1">
      <alignment horizontal="left" vertical="top"/>
    </xf>
    <xf numFmtId="0" fontId="1" fillId="0" borderId="30" xfId="0" applyFont="1" applyBorder="1" applyAlignment="1">
      <alignment horizontal="left" vertical="top"/>
    </xf>
    <xf numFmtId="0" fontId="3" fillId="0" borderId="31" xfId="0" applyFont="1" applyBorder="1" applyAlignment="1">
      <alignment horizontal="left" vertical="top"/>
    </xf>
    <xf numFmtId="0" fontId="3" fillId="0" borderId="32" xfId="0" applyFont="1" applyBorder="1" applyAlignment="1">
      <alignment horizontal="left" vertical="top"/>
    </xf>
    <xf numFmtId="0" fontId="3" fillId="0" borderId="33" xfId="0" applyFont="1" applyBorder="1" applyAlignment="1">
      <alignment horizontal="left" vertical="top"/>
    </xf>
    <xf numFmtId="0" fontId="8" fillId="0" borderId="0" xfId="0" applyFont="1" applyAlignment="1">
      <alignment horizontal="center" vertical="top" wrapText="1"/>
    </xf>
    <xf numFmtId="11" fontId="19" fillId="13" borderId="19" xfId="0" applyNumberFormat="1" applyFont="1" applyFill="1" applyBorder="1" applyAlignment="1">
      <alignment horizontal="center" vertical="center"/>
    </xf>
    <xf numFmtId="11" fontId="19" fillId="13" borderId="23" xfId="0" applyNumberFormat="1" applyFont="1" applyFill="1" applyBorder="1" applyAlignment="1">
      <alignment horizontal="center" vertical="center"/>
    </xf>
    <xf numFmtId="11" fontId="19" fillId="13" borderId="20" xfId="0" applyNumberFormat="1" applyFont="1" applyFill="1" applyBorder="1" applyAlignment="1">
      <alignment horizontal="center" vertical="center"/>
    </xf>
    <xf numFmtId="11" fontId="19" fillId="13" borderId="10" xfId="0" applyNumberFormat="1" applyFont="1" applyFill="1" applyBorder="1" applyAlignment="1">
      <alignment horizontal="center" vertical="center"/>
    </xf>
    <xf numFmtId="11" fontId="19" fillId="13" borderId="6" xfId="0" applyNumberFormat="1" applyFont="1" applyFill="1" applyBorder="1" applyAlignment="1">
      <alignment horizontal="center" vertical="center"/>
    </xf>
    <xf numFmtId="11" fontId="19" fillId="13" borderId="7" xfId="0" applyNumberFormat="1" applyFont="1" applyFill="1" applyBorder="1" applyAlignment="1">
      <alignment horizontal="center" vertical="center"/>
    </xf>
    <xf numFmtId="0" fontId="13" fillId="0" borderId="2" xfId="0" applyFont="1" applyBorder="1" applyAlignment="1">
      <alignment horizontal="center" vertical="center"/>
    </xf>
    <xf numFmtId="0" fontId="38" fillId="5" borderId="2" xfId="0" applyFont="1" applyFill="1" applyBorder="1" applyAlignment="1">
      <alignment horizontal="center" vertical="center"/>
    </xf>
    <xf numFmtId="0" fontId="12" fillId="4" borderId="2" xfId="0" applyFont="1" applyFill="1" applyBorder="1" applyAlignment="1">
      <alignment horizontal="center" vertical="center"/>
    </xf>
    <xf numFmtId="0" fontId="31" fillId="13" borderId="16" xfId="0" applyFont="1" applyFill="1" applyBorder="1" applyAlignment="1">
      <alignment horizontal="center" vertical="center"/>
    </xf>
    <xf numFmtId="0" fontId="31" fillId="13" borderId="12" xfId="0" applyFont="1" applyFill="1" applyBorder="1" applyAlignment="1">
      <alignment horizontal="center" vertical="center"/>
    </xf>
    <xf numFmtId="0" fontId="31" fillId="13" borderId="18" xfId="0" applyFont="1" applyFill="1" applyBorder="1" applyAlignment="1">
      <alignment horizontal="center" vertical="center"/>
    </xf>
    <xf numFmtId="0" fontId="19" fillId="13" borderId="2" xfId="0" applyFont="1" applyFill="1" applyBorder="1" applyAlignment="1">
      <alignment horizontal="center" vertical="center"/>
    </xf>
    <xf numFmtId="0" fontId="3" fillId="0" borderId="16" xfId="0" applyFont="1" applyBorder="1" applyAlignment="1">
      <alignment horizontal="left" vertical="top"/>
    </xf>
    <xf numFmtId="0" fontId="3" fillId="0" borderId="12" xfId="0" applyFont="1" applyBorder="1" applyAlignment="1">
      <alignment horizontal="left" vertical="top"/>
    </xf>
    <xf numFmtId="0" fontId="3" fillId="0" borderId="18" xfId="0" applyFont="1" applyBorder="1" applyAlignment="1">
      <alignment horizontal="left" vertical="top"/>
    </xf>
    <xf numFmtId="0" fontId="1" fillId="8" borderId="16" xfId="0" applyFont="1" applyFill="1" applyBorder="1" applyAlignment="1" applyProtection="1">
      <alignment horizontal="left" vertical="top"/>
      <protection locked="0"/>
    </xf>
    <xf numFmtId="0" fontId="1" fillId="8" borderId="12" xfId="0" applyFont="1" applyFill="1" applyBorder="1" applyAlignment="1" applyProtection="1">
      <alignment horizontal="left" vertical="top"/>
      <protection locked="0"/>
    </xf>
    <xf numFmtId="0" fontId="1" fillId="8" borderId="18" xfId="0" applyFont="1" applyFill="1" applyBorder="1" applyAlignment="1" applyProtection="1">
      <alignment horizontal="left" vertical="top"/>
      <protection locked="0"/>
    </xf>
    <xf numFmtId="0" fontId="1" fillId="0" borderId="16"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vertical="center"/>
    </xf>
    <xf numFmtId="0" fontId="3" fillId="8" borderId="2" xfId="0" applyFont="1" applyFill="1" applyBorder="1" applyAlignment="1">
      <alignment horizontal="center" vertical="center"/>
    </xf>
    <xf numFmtId="11" fontId="3" fillId="0" borderId="16" xfId="0" applyNumberFormat="1" applyFont="1" applyBorder="1" applyAlignment="1">
      <alignment horizontal="left" vertical="center" wrapText="1"/>
    </xf>
    <xf numFmtId="11" fontId="3" fillId="0" borderId="12" xfId="0" applyNumberFormat="1" applyFont="1" applyBorder="1" applyAlignment="1">
      <alignment horizontal="left" vertical="center" wrapText="1"/>
    </xf>
    <xf numFmtId="11" fontId="3" fillId="0" borderId="18" xfId="0" applyNumberFormat="1" applyFont="1" applyBorder="1" applyAlignment="1">
      <alignment horizontal="left" vertical="center" wrapText="1"/>
    </xf>
    <xf numFmtId="11" fontId="19" fillId="13" borderId="34" xfId="0" applyNumberFormat="1" applyFont="1" applyFill="1" applyBorder="1" applyAlignment="1">
      <alignment horizontal="center" vertical="center"/>
    </xf>
    <xf numFmtId="11" fontId="19" fillId="13" borderId="27" xfId="0" applyNumberFormat="1" applyFont="1" applyFill="1" applyBorder="1" applyAlignment="1">
      <alignment horizontal="center" vertical="center"/>
    </xf>
    <xf numFmtId="11" fontId="19" fillId="13" borderId="102" xfId="0" applyNumberFormat="1" applyFont="1" applyFill="1" applyBorder="1" applyAlignment="1">
      <alignment horizontal="center" vertical="center"/>
    </xf>
    <xf numFmtId="0" fontId="37" fillId="0" borderId="2" xfId="0" applyFont="1" applyBorder="1" applyAlignment="1">
      <alignment horizontal="center" vertical="center" wrapText="1"/>
    </xf>
    <xf numFmtId="0" fontId="19" fillId="13" borderId="47" xfId="0" applyFont="1" applyFill="1" applyBorder="1" applyAlignment="1">
      <alignment horizontal="center" vertical="center"/>
    </xf>
    <xf numFmtId="0" fontId="19" fillId="13" borderId="13" xfId="0" applyFont="1" applyFill="1" applyBorder="1" applyAlignment="1">
      <alignment horizontal="center" vertical="center"/>
    </xf>
    <xf numFmtId="0" fontId="19" fillId="13" borderId="51" xfId="0" applyFont="1" applyFill="1" applyBorder="1" applyAlignment="1">
      <alignment horizontal="center" vertical="center"/>
    </xf>
    <xf numFmtId="0" fontId="19" fillId="13" borderId="27" xfId="0" applyFont="1" applyFill="1" applyBorder="1" applyAlignment="1">
      <alignment horizontal="center" vertical="center"/>
    </xf>
    <xf numFmtId="11" fontId="19" fillId="13" borderId="103" xfId="0" applyNumberFormat="1" applyFont="1" applyFill="1" applyBorder="1" applyAlignment="1">
      <alignment horizontal="center" vertical="center"/>
    </xf>
    <xf numFmtId="11" fontId="19" fillId="13" borderId="104" xfId="0" applyNumberFormat="1" applyFont="1" applyFill="1" applyBorder="1" applyAlignment="1">
      <alignment horizontal="center" vertical="center"/>
    </xf>
    <xf numFmtId="11" fontId="19" fillId="13" borderId="105" xfId="0" applyNumberFormat="1" applyFont="1" applyFill="1" applyBorder="1" applyAlignment="1">
      <alignment horizontal="center" vertical="center"/>
    </xf>
    <xf numFmtId="0" fontId="31" fillId="13" borderId="2" xfId="0" applyFont="1" applyFill="1" applyBorder="1" applyAlignment="1">
      <alignment horizontal="center" vertical="center" wrapText="1"/>
    </xf>
    <xf numFmtId="0" fontId="8" fillId="0" borderId="52" xfId="0" applyFont="1" applyBorder="1" applyAlignment="1">
      <alignment horizontal="left" vertical="center" wrapText="1"/>
    </xf>
    <xf numFmtId="0" fontId="31" fillId="13" borderId="26" xfId="0" applyFont="1" applyFill="1" applyBorder="1" applyAlignment="1">
      <alignment horizontal="center" vertical="center"/>
    </xf>
    <xf numFmtId="0" fontId="31" fillId="13" borderId="27" xfId="0" applyFont="1" applyFill="1" applyBorder="1" applyAlignment="1">
      <alignment horizontal="center" vertical="center"/>
    </xf>
    <xf numFmtId="0" fontId="31" fillId="13" borderId="35" xfId="0" applyFont="1" applyFill="1" applyBorder="1" applyAlignment="1">
      <alignment horizontal="center" vertical="center"/>
    </xf>
    <xf numFmtId="42" fontId="11" fillId="16" borderId="16" xfId="1" applyNumberFormat="1" applyFont="1" applyFill="1" applyBorder="1" applyAlignment="1">
      <alignment horizontal="center" vertical="center"/>
    </xf>
    <xf numFmtId="42" fontId="11" fillId="16" borderId="12" xfId="1" applyNumberFormat="1" applyFont="1" applyFill="1" applyBorder="1" applyAlignment="1">
      <alignment horizontal="center" vertical="center"/>
    </xf>
    <xf numFmtId="42" fontId="11" fillId="16" borderId="18" xfId="1" applyNumberFormat="1" applyFont="1" applyFill="1" applyBorder="1" applyAlignment="1">
      <alignment horizontal="center" vertical="center"/>
    </xf>
    <xf numFmtId="0" fontId="23" fillId="3" borderId="0" xfId="0" applyFont="1" applyFill="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4" fillId="8" borderId="80" xfId="0" applyFont="1" applyFill="1" applyBorder="1" applyAlignment="1">
      <alignment horizontal="left" vertical="center"/>
    </xf>
    <xf numFmtId="0" fontId="14" fillId="8" borderId="81" xfId="0" applyFont="1" applyFill="1" applyBorder="1" applyAlignment="1">
      <alignment horizontal="left" vertical="center"/>
    </xf>
    <xf numFmtId="0" fontId="15" fillId="5" borderId="83" xfId="0" applyFont="1" applyFill="1" applyBorder="1" applyAlignment="1">
      <alignment horizontal="left" vertical="center"/>
    </xf>
    <xf numFmtId="0" fontId="15" fillId="5" borderId="84" xfId="0" applyFont="1" applyFill="1" applyBorder="1" applyAlignment="1">
      <alignment horizontal="left" vertical="center"/>
    </xf>
    <xf numFmtId="0" fontId="20" fillId="7" borderId="85"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8" fillId="11" borderId="2" xfId="0" applyFont="1" applyFill="1" applyBorder="1" applyAlignment="1">
      <alignment horizontal="center" vertical="center" wrapText="1"/>
    </xf>
    <xf numFmtId="0" fontId="28" fillId="2" borderId="0" xfId="0" applyFont="1" applyFill="1" applyAlignment="1">
      <alignment horizontal="center" vertical="center" wrapText="1"/>
    </xf>
    <xf numFmtId="0" fontId="20" fillId="2" borderId="0" xfId="0" applyFont="1" applyFill="1" applyAlignment="1">
      <alignment horizontal="center" vertical="center" wrapText="1"/>
    </xf>
    <xf numFmtId="0" fontId="43" fillId="3" borderId="0" xfId="0" applyFont="1" applyFill="1" applyAlignment="1">
      <alignment horizontal="center" vertical="center"/>
    </xf>
    <xf numFmtId="0" fontId="39" fillId="0" borderId="60" xfId="0" applyFont="1" applyBorder="1" applyAlignment="1">
      <alignment horizontal="center" vertical="center"/>
    </xf>
    <xf numFmtId="0" fontId="39" fillId="0" borderId="61" xfId="0" applyFont="1" applyBorder="1" applyAlignment="1">
      <alignment horizontal="center" vertical="center"/>
    </xf>
    <xf numFmtId="0" fontId="40" fillId="4" borderId="1" xfId="0" applyFont="1" applyFill="1" applyBorder="1" applyAlignment="1">
      <alignment horizontal="left" vertical="center"/>
    </xf>
    <xf numFmtId="0" fontId="40" fillId="4" borderId="44" xfId="0" applyFont="1" applyFill="1" applyBorder="1" applyAlignment="1">
      <alignment horizontal="left" vertical="center"/>
    </xf>
    <xf numFmtId="0" fontId="41" fillId="5" borderId="28" xfId="0" applyFont="1" applyFill="1" applyBorder="1" applyAlignment="1">
      <alignment horizontal="left" vertical="center"/>
    </xf>
    <xf numFmtId="0" fontId="41" fillId="5" borderId="46" xfId="0" applyFont="1" applyFill="1" applyBorder="1" applyAlignment="1">
      <alignment horizontal="left" vertical="center"/>
    </xf>
    <xf numFmtId="0" fontId="19" fillId="6" borderId="43"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4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45" xfId="0" applyFont="1" applyFill="1" applyBorder="1" applyAlignment="1">
      <alignment horizontal="center" vertical="center" wrapText="1"/>
    </xf>
    <xf numFmtId="0" fontId="19" fillId="6" borderId="28" xfId="0" applyFont="1" applyFill="1" applyBorder="1" applyAlignment="1">
      <alignment horizontal="center" vertical="center" wrapText="1"/>
    </xf>
    <xf numFmtId="0" fontId="40" fillId="4" borderId="53" xfId="0" applyFont="1" applyFill="1" applyBorder="1" applyAlignment="1" applyProtection="1">
      <alignment horizontal="center" vertical="center"/>
      <protection locked="0"/>
    </xf>
    <xf numFmtId="0" fontId="40" fillId="4" borderId="48" xfId="0" applyFont="1" applyFill="1" applyBorder="1" applyAlignment="1" applyProtection="1">
      <alignment horizontal="center" vertical="center"/>
      <protection locked="0"/>
    </xf>
    <xf numFmtId="0" fontId="40" fillId="4" borderId="52" xfId="0" applyFont="1" applyFill="1" applyBorder="1" applyAlignment="1" applyProtection="1">
      <alignment horizontal="center" vertical="center"/>
      <protection locked="0"/>
    </xf>
    <xf numFmtId="0" fontId="40" fillId="4" borderId="62" xfId="0" applyFont="1" applyFill="1" applyBorder="1" applyAlignment="1" applyProtection="1">
      <alignment horizontal="center" vertical="center"/>
      <protection locked="0"/>
    </xf>
    <xf numFmtId="0" fontId="40" fillId="4" borderId="54" xfId="0" applyFont="1" applyFill="1" applyBorder="1" applyAlignment="1" applyProtection="1">
      <alignment horizontal="center" vertical="center"/>
      <protection locked="0"/>
    </xf>
    <xf numFmtId="0" fontId="40" fillId="4" borderId="59" xfId="0" applyFont="1" applyFill="1" applyBorder="1" applyAlignment="1" applyProtection="1">
      <alignment horizontal="center" vertical="center"/>
      <protection locked="0"/>
    </xf>
    <xf numFmtId="0" fontId="14" fillId="2" borderId="64" xfId="0" applyFont="1" applyFill="1" applyBorder="1" applyAlignment="1" applyProtection="1">
      <alignment horizontal="left" vertical="center" wrapText="1"/>
      <protection locked="0"/>
    </xf>
    <xf numFmtId="0" fontId="58" fillId="2" borderId="0" xfId="0" applyFont="1" applyFill="1" applyAlignment="1">
      <alignment horizontal="center" vertical="center" wrapText="1"/>
    </xf>
    <xf numFmtId="0" fontId="59" fillId="6" borderId="72" xfId="0" applyFont="1" applyFill="1" applyBorder="1" applyAlignment="1">
      <alignment horizontal="center" vertical="center"/>
    </xf>
    <xf numFmtId="0" fontId="59" fillId="6" borderId="73" xfId="0" applyFont="1" applyFill="1" applyBorder="1" applyAlignment="1">
      <alignment horizontal="center" vertical="center"/>
    </xf>
    <xf numFmtId="2" fontId="19" fillId="6" borderId="74" xfId="0" applyNumberFormat="1" applyFont="1" applyFill="1" applyBorder="1" applyAlignment="1">
      <alignment horizontal="center" vertical="center" wrapText="1"/>
    </xf>
    <xf numFmtId="0" fontId="54" fillId="10" borderId="75" xfId="0" applyFont="1" applyFill="1" applyBorder="1" applyAlignment="1">
      <alignment vertical="center" wrapText="1"/>
    </xf>
    <xf numFmtId="0" fontId="54" fillId="10" borderId="75" xfId="0" applyFont="1" applyFill="1" applyBorder="1" applyAlignment="1">
      <alignment horizontal="center" vertical="center" wrapText="1"/>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28" fillId="6" borderId="47" xfId="0" applyFont="1" applyFill="1" applyBorder="1" applyAlignment="1">
      <alignment horizontal="center" vertical="center" wrapText="1"/>
    </xf>
    <xf numFmtId="0" fontId="28" fillId="6" borderId="64" xfId="0" applyFont="1" applyFill="1" applyBorder="1" applyAlignment="1">
      <alignment horizontal="center" vertical="center" wrapText="1"/>
    </xf>
    <xf numFmtId="0" fontId="28" fillId="6" borderId="65" xfId="0" applyFont="1" applyFill="1" applyBorder="1" applyAlignment="1">
      <alignment horizontal="center" vertical="center" wrapText="1"/>
    </xf>
    <xf numFmtId="0" fontId="0" fillId="2" borderId="0" xfId="0" applyFill="1" applyAlignment="1">
      <alignment horizontal="justify" vertical="center" wrapText="1"/>
    </xf>
    <xf numFmtId="0" fontId="16" fillId="7" borderId="0" xfId="0" applyFont="1" applyFill="1" applyAlignment="1">
      <alignment horizontal="left" vertical="center" wrapText="1"/>
    </xf>
    <xf numFmtId="0" fontId="35" fillId="7" borderId="97" xfId="0" applyFont="1" applyFill="1" applyBorder="1" applyAlignment="1">
      <alignment horizontal="center" vertical="center"/>
    </xf>
    <xf numFmtId="0" fontId="35" fillId="7" borderId="92" xfId="0" applyFont="1" applyFill="1" applyBorder="1" applyAlignment="1">
      <alignment horizontal="center" vertical="center"/>
    </xf>
    <xf numFmtId="0" fontId="19" fillId="5" borderId="98" xfId="0" applyFont="1" applyFill="1" applyBorder="1" applyAlignment="1">
      <alignment horizontal="center" vertical="center"/>
    </xf>
    <xf numFmtId="0" fontId="19" fillId="5" borderId="96" xfId="0" applyFont="1" applyFill="1" applyBorder="1" applyAlignment="1">
      <alignment horizontal="center" vertical="center"/>
    </xf>
    <xf numFmtId="0" fontId="12" fillId="0" borderId="0" xfId="0" applyFont="1" applyAlignment="1">
      <alignment horizontal="left" vertical="center" wrapText="1"/>
    </xf>
    <xf numFmtId="0" fontId="12" fillId="7" borderId="0" xfId="0" applyFont="1" applyFill="1" applyAlignment="1">
      <alignment horizontal="left" vertical="center" wrapText="1"/>
    </xf>
    <xf numFmtId="0" fontId="13" fillId="0" borderId="89" xfId="0" applyFont="1" applyBorder="1" applyAlignment="1">
      <alignment horizontal="center" vertical="center"/>
    </xf>
    <xf numFmtId="0" fontId="13" fillId="0" borderId="93" xfId="0" applyFont="1" applyBorder="1" applyAlignment="1">
      <alignment horizontal="center" vertical="center"/>
    </xf>
    <xf numFmtId="0" fontId="14" fillId="4" borderId="90" xfId="0" applyFont="1" applyFill="1" applyBorder="1" applyAlignment="1">
      <alignment horizontal="left" vertical="center"/>
    </xf>
    <xf numFmtId="0" fontId="14" fillId="4" borderId="91" xfId="0" applyFont="1" applyFill="1" applyBorder="1" applyAlignment="1">
      <alignment horizontal="left" vertical="center"/>
    </xf>
    <xf numFmtId="0" fontId="14" fillId="4" borderId="92" xfId="0" applyFont="1" applyFill="1" applyBorder="1" applyAlignment="1">
      <alignment horizontal="left" vertical="center"/>
    </xf>
    <xf numFmtId="0" fontId="15" fillId="5" borderId="94" xfId="0" applyFont="1" applyFill="1" applyBorder="1" applyAlignment="1">
      <alignment horizontal="left" vertical="center"/>
    </xf>
    <xf numFmtId="0" fontId="15" fillId="5" borderId="95" xfId="0" applyFont="1" applyFill="1" applyBorder="1" applyAlignment="1">
      <alignment horizontal="left" vertical="center"/>
    </xf>
    <xf numFmtId="0" fontId="15" fillId="5" borderId="96" xfId="0" applyFont="1" applyFill="1" applyBorder="1" applyAlignment="1">
      <alignment horizontal="left" vertical="center"/>
    </xf>
    <xf numFmtId="0" fontId="12" fillId="7" borderId="0" xfId="0" applyFont="1" applyFill="1" applyAlignment="1">
      <alignment horizontal="left" vertical="center"/>
    </xf>
    <xf numFmtId="0" fontId="16" fillId="7" borderId="42" xfId="0" applyFont="1" applyFill="1" applyBorder="1" applyAlignment="1">
      <alignment vertical="center" wrapText="1"/>
    </xf>
    <xf numFmtId="0" fontId="20" fillId="7" borderId="2" xfId="0" applyFont="1" applyFill="1" applyBorder="1" applyAlignment="1">
      <alignment horizontal="center" vertical="center" wrapText="1"/>
    </xf>
    <xf numFmtId="0" fontId="33" fillId="7" borderId="57" xfId="0" applyFont="1" applyFill="1" applyBorder="1" applyAlignment="1">
      <alignment horizontal="left" vertical="center" wrapText="1"/>
    </xf>
    <xf numFmtId="0" fontId="33" fillId="7" borderId="25" xfId="0" applyFont="1" applyFill="1" applyBorder="1" applyAlignment="1">
      <alignment horizontal="left" vertical="center" wrapText="1"/>
    </xf>
    <xf numFmtId="0" fontId="33" fillId="7" borderId="52" xfId="0" applyFont="1" applyFill="1" applyBorder="1" applyAlignment="1">
      <alignment horizontal="left" vertical="center" wrapText="1"/>
    </xf>
    <xf numFmtId="0" fontId="33" fillId="7" borderId="0" xfId="0" applyFont="1" applyFill="1" applyAlignment="1">
      <alignment horizontal="left" vertical="center" wrapText="1"/>
    </xf>
    <xf numFmtId="0" fontId="33" fillId="7" borderId="26" xfId="0" applyFont="1" applyFill="1" applyBorder="1" applyAlignment="1">
      <alignment horizontal="left" vertical="center" wrapText="1"/>
    </xf>
    <xf numFmtId="0" fontId="33" fillId="7" borderId="27" xfId="0" applyFont="1" applyFill="1" applyBorder="1" applyAlignment="1">
      <alignment horizontal="left" vertical="center" wrapText="1"/>
    </xf>
    <xf numFmtId="0" fontId="52" fillId="4" borderId="57" xfId="0" applyFont="1" applyFill="1" applyBorder="1" applyAlignment="1" applyProtection="1">
      <alignment horizontal="center" vertical="center" wrapText="1"/>
      <protection locked="0"/>
    </xf>
    <xf numFmtId="0" fontId="52" fillId="4" borderId="25" xfId="0" applyFont="1" applyFill="1" applyBorder="1" applyAlignment="1" applyProtection="1">
      <alignment horizontal="center" vertical="center" wrapText="1"/>
      <protection locked="0"/>
    </xf>
    <xf numFmtId="0" fontId="52" fillId="4" borderId="52" xfId="0" applyFont="1" applyFill="1" applyBorder="1" applyAlignment="1" applyProtection="1">
      <alignment horizontal="center" vertical="center" wrapText="1"/>
      <protection locked="0"/>
    </xf>
    <xf numFmtId="0" fontId="52" fillId="4" borderId="0" xfId="0" applyFont="1" applyFill="1" applyAlignment="1" applyProtection="1">
      <alignment horizontal="center" vertical="center" wrapText="1"/>
      <protection locked="0"/>
    </xf>
    <xf numFmtId="0" fontId="52" fillId="4" borderId="26" xfId="0" applyFont="1" applyFill="1" applyBorder="1" applyAlignment="1" applyProtection="1">
      <alignment horizontal="center" vertical="center" wrapText="1"/>
      <protection locked="0"/>
    </xf>
    <xf numFmtId="0" fontId="52" fillId="4" borderId="27" xfId="0" applyFont="1" applyFill="1" applyBorder="1" applyAlignment="1" applyProtection="1">
      <alignment horizontal="center" vertical="center" wrapText="1"/>
      <protection locked="0"/>
    </xf>
    <xf numFmtId="0" fontId="53" fillId="4" borderId="2" xfId="0" applyFont="1" applyFill="1" applyBorder="1" applyAlignment="1" applyProtection="1">
      <alignment horizontal="left" vertical="center" wrapText="1"/>
      <protection locked="0"/>
    </xf>
    <xf numFmtId="0" fontId="53" fillId="4" borderId="17" xfId="0" applyFont="1" applyFill="1" applyBorder="1" applyAlignment="1" applyProtection="1">
      <alignment horizontal="left" vertical="center" wrapText="1"/>
      <protection locked="0"/>
    </xf>
    <xf numFmtId="0" fontId="16" fillId="7" borderId="66" xfId="0" applyFont="1" applyFill="1" applyBorder="1" applyAlignment="1">
      <alignment horizontal="center" vertical="center" wrapText="1"/>
    </xf>
    <xf numFmtId="0" fontId="16" fillId="7" borderId="70" xfId="0" applyFont="1" applyFill="1" applyBorder="1" applyAlignment="1">
      <alignment horizontal="center" vertical="center" wrapText="1"/>
    </xf>
    <xf numFmtId="0" fontId="16" fillId="7" borderId="61" xfId="0" applyFont="1" applyFill="1" applyBorder="1" applyAlignment="1">
      <alignment horizontal="center" vertical="center" wrapText="1"/>
    </xf>
    <xf numFmtId="0" fontId="20" fillId="7" borderId="99" xfId="0" applyFont="1" applyFill="1" applyBorder="1" applyAlignment="1">
      <alignment horizontal="center" vertical="center" wrapText="1"/>
    </xf>
    <xf numFmtId="0" fontId="20" fillId="7" borderId="100" xfId="0" applyFont="1" applyFill="1" applyBorder="1" applyAlignment="1">
      <alignment horizontal="center" vertical="center" wrapText="1"/>
    </xf>
    <xf numFmtId="0" fontId="33" fillId="7" borderId="40" xfId="0" applyFont="1" applyFill="1" applyBorder="1" applyAlignment="1">
      <alignment horizontal="left" vertical="center" wrapText="1"/>
    </xf>
    <xf numFmtId="0" fontId="33" fillId="7" borderId="36" xfId="0" applyFont="1" applyFill="1" applyBorder="1" applyAlignment="1">
      <alignment horizontal="left" vertical="center" wrapText="1"/>
    </xf>
    <xf numFmtId="0" fontId="33" fillId="7" borderId="54" xfId="0" applyFont="1" applyFill="1" applyBorder="1" applyAlignment="1">
      <alignment horizontal="left" vertical="center" wrapText="1"/>
    </xf>
    <xf numFmtId="0" fontId="33" fillId="7" borderId="6" xfId="0" applyFont="1" applyFill="1" applyBorder="1" applyAlignment="1">
      <alignment horizontal="left" vertical="center" wrapText="1"/>
    </xf>
    <xf numFmtId="0" fontId="33" fillId="7" borderId="101" xfId="0" applyFont="1" applyFill="1" applyBorder="1" applyAlignment="1">
      <alignment horizontal="left" vertical="center" wrapText="1"/>
    </xf>
    <xf numFmtId="0" fontId="52" fillId="4" borderId="54" xfId="0" applyFont="1" applyFill="1" applyBorder="1" applyAlignment="1" applyProtection="1">
      <alignment horizontal="center" vertical="center" wrapText="1"/>
      <protection locked="0"/>
    </xf>
    <xf numFmtId="0" fontId="52" fillId="4" borderId="6" xfId="0" applyFont="1" applyFill="1" applyBorder="1" applyAlignment="1" applyProtection="1">
      <alignment horizontal="center" vertical="center" wrapText="1"/>
      <protection locked="0"/>
    </xf>
    <xf numFmtId="0" fontId="53" fillId="4" borderId="28" xfId="0" applyFont="1" applyFill="1" applyBorder="1" applyAlignment="1" applyProtection="1">
      <alignment horizontal="left" vertical="center" wrapText="1"/>
      <protection locked="0"/>
    </xf>
    <xf numFmtId="0" fontId="53" fillId="4" borderId="46" xfId="0" applyFont="1" applyFill="1" applyBorder="1" applyAlignment="1" applyProtection="1">
      <alignment horizontal="left" vertical="center" wrapText="1"/>
      <protection locked="0"/>
    </xf>
    <xf numFmtId="0" fontId="16" fillId="7" borderId="43"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2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7" borderId="50" xfId="0" applyFont="1" applyFill="1" applyBorder="1" applyAlignment="1">
      <alignment horizontal="center" vertical="center" wrapText="1"/>
    </xf>
    <xf numFmtId="0" fontId="16" fillId="7" borderId="36" xfId="0" applyFont="1" applyFill="1" applyBorder="1" applyAlignment="1">
      <alignment horizontal="center" vertical="center" wrapText="1"/>
    </xf>
    <xf numFmtId="0" fontId="16" fillId="7" borderId="35" xfId="0" applyFont="1" applyFill="1" applyBorder="1" applyAlignment="1">
      <alignment horizontal="center" vertical="center" wrapText="1"/>
    </xf>
    <xf numFmtId="0" fontId="16" fillId="7" borderId="44"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3" fillId="0" borderId="43"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4" fillId="4" borderId="1" xfId="0" applyFont="1" applyFill="1" applyBorder="1" applyAlignment="1" applyProtection="1">
      <alignment horizontal="left" vertical="center"/>
      <protection locked="0"/>
    </xf>
    <xf numFmtId="0" fontId="14" fillId="4" borderId="44" xfId="0" applyFont="1" applyFill="1" applyBorder="1" applyAlignment="1" applyProtection="1">
      <alignment horizontal="left" vertical="center"/>
      <protection locked="0"/>
    </xf>
    <xf numFmtId="0" fontId="36" fillId="4" borderId="28" xfId="0" applyFont="1" applyFill="1" applyBorder="1" applyAlignment="1" applyProtection="1">
      <alignment horizontal="left" vertical="center"/>
      <protection locked="0"/>
    </xf>
    <xf numFmtId="0" fontId="36" fillId="4" borderId="46" xfId="0" applyFont="1" applyFill="1" applyBorder="1" applyAlignment="1" applyProtection="1">
      <alignment horizontal="left" vertical="center"/>
      <protection locked="0"/>
    </xf>
    <xf numFmtId="0" fontId="24" fillId="7" borderId="0" xfId="0" applyFont="1" applyFill="1" applyAlignment="1">
      <alignment horizontal="left" vertical="top" wrapText="1"/>
    </xf>
    <xf numFmtId="0" fontId="26" fillId="7" borderId="0" xfId="3" applyFill="1" applyAlignment="1" applyProtection="1">
      <alignment horizontal="left" vertical="center" wrapText="1"/>
    </xf>
    <xf numFmtId="0" fontId="24" fillId="7" borderId="0" xfId="0" quotePrefix="1" applyFont="1" applyFill="1" applyAlignment="1">
      <alignment horizontal="left" vertical="top" wrapText="1"/>
    </xf>
    <xf numFmtId="0" fontId="14" fillId="7" borderId="43" xfId="0" applyFont="1" applyFill="1" applyBorder="1" applyAlignment="1">
      <alignment horizontal="center" vertical="center"/>
    </xf>
    <xf numFmtId="0" fontId="14" fillId="7" borderId="1" xfId="0" applyFont="1" applyFill="1" applyBorder="1" applyAlignment="1">
      <alignment horizontal="center" vertical="center"/>
    </xf>
    <xf numFmtId="0" fontId="12" fillId="4" borderId="1" xfId="0" applyFont="1" applyFill="1" applyBorder="1" applyAlignment="1" applyProtection="1">
      <alignment horizontal="center" vertical="center"/>
      <protection locked="0"/>
    </xf>
    <xf numFmtId="0" fontId="12" fillId="4" borderId="44" xfId="0" applyFont="1" applyFill="1" applyBorder="1" applyAlignment="1" applyProtection="1">
      <alignment horizontal="center" vertical="center"/>
      <protection locked="0"/>
    </xf>
    <xf numFmtId="0" fontId="14" fillId="7" borderId="45" xfId="0" applyFont="1" applyFill="1" applyBorder="1" applyAlignment="1">
      <alignment horizontal="center" vertical="center"/>
    </xf>
    <xf numFmtId="0" fontId="14" fillId="7" borderId="28" xfId="0" applyFont="1" applyFill="1" applyBorder="1" applyAlignment="1">
      <alignment horizontal="center" vertical="center"/>
    </xf>
    <xf numFmtId="0" fontId="12" fillId="4" borderId="28" xfId="0" applyFont="1" applyFill="1" applyBorder="1" applyAlignment="1" applyProtection="1">
      <alignment horizontal="center" vertical="center"/>
      <protection locked="0"/>
    </xf>
    <xf numFmtId="0" fontId="12" fillId="4" borderId="46" xfId="0" applyFont="1" applyFill="1" applyBorder="1" applyAlignment="1" applyProtection="1">
      <alignment horizontal="center" vertical="center"/>
      <protection locked="0"/>
    </xf>
    <xf numFmtId="0" fontId="31" fillId="13" borderId="43" xfId="0" applyFont="1" applyFill="1" applyBorder="1" applyAlignment="1">
      <alignment horizontal="center"/>
    </xf>
    <xf numFmtId="0" fontId="31" fillId="13" borderId="1" xfId="0" applyFont="1" applyFill="1" applyBorder="1" applyAlignment="1">
      <alignment horizontal="center"/>
    </xf>
    <xf numFmtId="0" fontId="31" fillId="13" borderId="44" xfId="0" applyFont="1" applyFill="1" applyBorder="1" applyAlignment="1">
      <alignment horizontal="center"/>
    </xf>
    <xf numFmtId="0" fontId="11" fillId="13" borderId="2" xfId="0" applyFont="1" applyFill="1" applyBorder="1" applyAlignment="1">
      <alignment horizontal="center"/>
    </xf>
  </cellXfs>
  <cellStyles count="5">
    <cellStyle name="Euro" xfId="1" xr:uid="{00000000-0005-0000-0000-000000000000}"/>
    <cellStyle name="Lien hypertexte" xfId="3" builtinId="8"/>
    <cellStyle name="Milliers" xfId="4" builtinId="3"/>
    <cellStyle name="Normal" xfId="0" builtinId="0"/>
    <cellStyle name="Pourcentage" xfId="2" builtinId="5"/>
  </cellStyles>
  <dxfs count="13">
    <dxf>
      <font>
        <color rgb="FF9C0006"/>
      </font>
      <fill>
        <patternFill>
          <bgColor rgb="FFFFC7CE"/>
        </patternFill>
      </fill>
    </dxf>
    <dxf>
      <font>
        <b/>
        <i val="0"/>
        <color rgb="FFFF0000"/>
      </font>
      <fill>
        <patternFill>
          <bgColor theme="4" tint="-0.499984740745262"/>
        </patternFill>
      </fill>
    </dxf>
    <dxf>
      <font>
        <b/>
        <i val="0"/>
        <color rgb="FFFF0000"/>
      </font>
      <fill>
        <patternFill>
          <bgColor theme="4" tint="-0.499984740745262"/>
        </patternFill>
      </fill>
    </dxf>
    <dxf>
      <font>
        <b/>
        <i val="0"/>
        <color rgb="FFFF0000"/>
      </font>
      <fill>
        <patternFill>
          <bgColor theme="4" tint="-0.499984740745262"/>
        </patternFill>
      </fill>
    </dxf>
    <dxf>
      <font>
        <b/>
        <i val="0"/>
        <color rgb="FFFF0000"/>
      </font>
      <fill>
        <patternFill>
          <bgColor theme="4" tint="-0.499984740745262"/>
        </patternFill>
      </fill>
    </dxf>
    <dxf>
      <font>
        <b/>
        <i val="0"/>
        <color rgb="FFFF0000"/>
      </font>
      <fill>
        <patternFill>
          <bgColor theme="4" tint="-0.499984740745262"/>
        </patternFill>
      </fill>
    </dxf>
    <dxf>
      <font>
        <b/>
        <i val="0"/>
        <color rgb="FFFF0000"/>
      </font>
      <fill>
        <patternFill>
          <bgColor theme="4" tint="-0.499984740745262"/>
        </patternFill>
      </fill>
    </dxf>
    <dxf>
      <font>
        <b/>
        <i val="0"/>
        <color rgb="FFFF0000"/>
      </font>
    </dxf>
    <dxf>
      <font>
        <b/>
        <i val="0"/>
        <color rgb="FF92D050"/>
      </font>
    </dxf>
    <dxf>
      <font>
        <b/>
        <i val="0"/>
        <color rgb="FFFF0000"/>
      </font>
    </dxf>
    <dxf>
      <font>
        <b/>
        <i val="0"/>
        <color rgb="FF92D050"/>
      </font>
    </dxf>
    <dxf>
      <fill>
        <patternFill patternType="darkGrid"/>
      </fill>
    </dxf>
    <dxf>
      <fill>
        <patternFill patternType="darkGrid"/>
      </fill>
    </dxf>
  </dxfs>
  <tableStyles count="0" defaultTableStyle="TableStyleMedium2" defaultPivotStyle="PivotStyleLight16"/>
  <colors>
    <mruColors>
      <color rgb="FFDDEBF7"/>
      <color rgb="FF366092"/>
      <color rgb="FFFFFF99"/>
      <color rgb="FF24406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19051</xdr:colOff>
      <xdr:row>0</xdr:row>
      <xdr:rowOff>0</xdr:rowOff>
    </xdr:from>
    <xdr:to>
      <xdr:col>8</xdr:col>
      <xdr:colOff>20683</xdr:colOff>
      <xdr:row>1</xdr:row>
      <xdr:rowOff>0</xdr:rowOff>
    </xdr:to>
    <xdr:pic>
      <xdr:nvPicPr>
        <xdr:cNvPr id="3" name="Image 6">
          <a:extLst>
            <a:ext uri="{FF2B5EF4-FFF2-40B4-BE49-F238E27FC236}">
              <a16:creationId xmlns:a16="http://schemas.microsoft.com/office/drawing/2014/main" id="{FE74CC1E-8432-4B8D-B899-592CD44BA2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19051" y="0"/>
          <a:ext cx="7012032" cy="1174750"/>
        </a:xfrm>
        <a:prstGeom prst="rect">
          <a:avLst/>
        </a:prstGeom>
      </xdr:spPr>
    </xdr:pic>
    <xdr:clientData/>
  </xdr:twoCellAnchor>
  <xdr:twoCellAnchor>
    <xdr:from>
      <xdr:col>3</xdr:col>
      <xdr:colOff>630238</xdr:colOff>
      <xdr:row>0</xdr:row>
      <xdr:rowOff>308216</xdr:rowOff>
    </xdr:from>
    <xdr:to>
      <xdr:col>4</xdr:col>
      <xdr:colOff>539865</xdr:colOff>
      <xdr:row>0</xdr:row>
      <xdr:rowOff>990600</xdr:rowOff>
    </xdr:to>
    <xdr:pic>
      <xdr:nvPicPr>
        <xdr:cNvPr id="5" name="Image 7">
          <a:extLst>
            <a:ext uri="{FF2B5EF4-FFF2-40B4-BE49-F238E27FC236}">
              <a16:creationId xmlns:a16="http://schemas.microsoft.com/office/drawing/2014/main" id="{A1A56749-A328-414F-8626-0D47DA0EDB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32138" y="308216"/>
          <a:ext cx="671627" cy="682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19052</xdr:colOff>
      <xdr:row>0</xdr:row>
      <xdr:rowOff>0</xdr:rowOff>
    </xdr:from>
    <xdr:to>
      <xdr:col>5</xdr:col>
      <xdr:colOff>0</xdr:colOff>
      <xdr:row>0</xdr:row>
      <xdr:rowOff>879929</xdr:rowOff>
    </xdr:to>
    <xdr:grpSp>
      <xdr:nvGrpSpPr>
        <xdr:cNvPr id="2" name="Groupe 1">
          <a:extLst>
            <a:ext uri="{FF2B5EF4-FFF2-40B4-BE49-F238E27FC236}">
              <a16:creationId xmlns:a16="http://schemas.microsoft.com/office/drawing/2014/main" id="{FD4F3CBA-5A42-4EF4-BC2C-A7363F045C45}"/>
            </a:ext>
          </a:extLst>
        </xdr:cNvPr>
        <xdr:cNvGrpSpPr/>
      </xdr:nvGrpSpPr>
      <xdr:grpSpPr>
        <a:xfrm>
          <a:off x="781052" y="0"/>
          <a:ext cx="5270124" cy="883104"/>
          <a:chOff x="1" y="0"/>
          <a:chExt cx="8513583" cy="1452563"/>
        </a:xfrm>
      </xdr:grpSpPr>
      <xdr:pic>
        <xdr:nvPicPr>
          <xdr:cNvPr id="3" name="Image 2">
            <a:extLst>
              <a:ext uri="{FF2B5EF4-FFF2-40B4-BE49-F238E27FC236}">
                <a16:creationId xmlns:a16="http://schemas.microsoft.com/office/drawing/2014/main" id="{60FFF056-A635-61D2-3DD1-686F1D5B3F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1" y="0"/>
            <a:ext cx="8513583" cy="1452563"/>
          </a:xfrm>
          <a:prstGeom prst="rect">
            <a:avLst/>
          </a:prstGeom>
        </xdr:spPr>
      </xdr:pic>
      <xdr:pic>
        <xdr:nvPicPr>
          <xdr:cNvPr id="4" name="Image 3">
            <a:extLst>
              <a:ext uri="{FF2B5EF4-FFF2-40B4-BE49-F238E27FC236}">
                <a16:creationId xmlns:a16="http://schemas.microsoft.com/office/drawing/2014/main" id="{0F750CA2-D190-EA3E-5099-B6D6E28F41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8526" y="293687"/>
            <a:ext cx="1150284" cy="108521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771072</xdr:colOff>
      <xdr:row>0</xdr:row>
      <xdr:rowOff>27214</xdr:rowOff>
    </xdr:from>
    <xdr:to>
      <xdr:col>6</xdr:col>
      <xdr:colOff>3011715</xdr:colOff>
      <xdr:row>1</xdr:row>
      <xdr:rowOff>26967</xdr:rowOff>
    </xdr:to>
    <xdr:grpSp>
      <xdr:nvGrpSpPr>
        <xdr:cNvPr id="2" name="Groupe 3">
          <a:extLst>
            <a:ext uri="{FF2B5EF4-FFF2-40B4-BE49-F238E27FC236}">
              <a16:creationId xmlns:a16="http://schemas.microsoft.com/office/drawing/2014/main" id="{7D218662-775A-4F47-9ADC-F885434AFE71}"/>
            </a:ext>
          </a:extLst>
        </xdr:cNvPr>
        <xdr:cNvGrpSpPr/>
      </xdr:nvGrpSpPr>
      <xdr:grpSpPr>
        <a:xfrm>
          <a:off x="4727122" y="30389"/>
          <a:ext cx="9666968" cy="1444378"/>
          <a:chOff x="3646222" y="515977"/>
          <a:chExt cx="10945912" cy="1863716"/>
        </a:xfrm>
      </xdr:grpSpPr>
      <xdr:pic>
        <xdr:nvPicPr>
          <xdr:cNvPr id="3" name="Image 6">
            <a:extLst>
              <a:ext uri="{FF2B5EF4-FFF2-40B4-BE49-F238E27FC236}">
                <a16:creationId xmlns:a16="http://schemas.microsoft.com/office/drawing/2014/main" id="{4ED80083-A236-F4D3-B7BA-367C0B01BF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3646222" y="515977"/>
            <a:ext cx="10945912" cy="1863716"/>
          </a:xfrm>
          <a:prstGeom prst="rect">
            <a:avLst/>
          </a:prstGeom>
        </xdr:spPr>
      </xdr:pic>
      <xdr:pic>
        <xdr:nvPicPr>
          <xdr:cNvPr id="4" name="Image 7">
            <a:extLst>
              <a:ext uri="{FF2B5EF4-FFF2-40B4-BE49-F238E27FC236}">
                <a16:creationId xmlns:a16="http://schemas.microsoft.com/office/drawing/2014/main" id="{FA70337D-1730-180B-D463-60F6A9589B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5239" y="921988"/>
            <a:ext cx="1149350" cy="108294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115454</xdr:rowOff>
    </xdr:from>
    <xdr:to>
      <xdr:col>4</xdr:col>
      <xdr:colOff>158750</xdr:colOff>
      <xdr:row>0</xdr:row>
      <xdr:rowOff>1987176</xdr:rowOff>
    </xdr:to>
    <xdr:grpSp>
      <xdr:nvGrpSpPr>
        <xdr:cNvPr id="2" name="Groupe 12">
          <a:extLst>
            <a:ext uri="{FF2B5EF4-FFF2-40B4-BE49-F238E27FC236}">
              <a16:creationId xmlns:a16="http://schemas.microsoft.com/office/drawing/2014/main" id="{5FDC4E4F-1231-41C5-9E11-5C944090FB5D}"/>
            </a:ext>
          </a:extLst>
        </xdr:cNvPr>
        <xdr:cNvGrpSpPr/>
      </xdr:nvGrpSpPr>
      <xdr:grpSpPr>
        <a:xfrm>
          <a:off x="0" y="115454"/>
          <a:ext cx="12282488" cy="1874897"/>
          <a:chOff x="2574827" y="515977"/>
          <a:chExt cx="12017307" cy="2046138"/>
        </a:xfrm>
      </xdr:grpSpPr>
      <xdr:pic>
        <xdr:nvPicPr>
          <xdr:cNvPr id="3" name="Image 13">
            <a:extLst>
              <a:ext uri="{FF2B5EF4-FFF2-40B4-BE49-F238E27FC236}">
                <a16:creationId xmlns:a16="http://schemas.microsoft.com/office/drawing/2014/main" id="{A7646A10-8ACB-2931-E37A-759008DB3DF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2574827" y="515977"/>
            <a:ext cx="12017307" cy="2046138"/>
          </a:xfrm>
          <a:prstGeom prst="rect">
            <a:avLst/>
          </a:prstGeom>
        </xdr:spPr>
      </xdr:pic>
      <xdr:pic>
        <xdr:nvPicPr>
          <xdr:cNvPr id="4" name="Image 14">
            <a:extLst>
              <a:ext uri="{FF2B5EF4-FFF2-40B4-BE49-F238E27FC236}">
                <a16:creationId xmlns:a16="http://schemas.microsoft.com/office/drawing/2014/main" id="{5B4E8BA5-1AD4-442E-D521-3A3D2D7EA0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5239" y="921988"/>
            <a:ext cx="1149350" cy="108294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488083</xdr:colOff>
      <xdr:row>0</xdr:row>
      <xdr:rowOff>0</xdr:rowOff>
    </xdr:from>
    <xdr:to>
      <xdr:col>7</xdr:col>
      <xdr:colOff>2753</xdr:colOff>
      <xdr:row>1</xdr:row>
      <xdr:rowOff>66098</xdr:rowOff>
    </xdr:to>
    <xdr:grpSp>
      <xdr:nvGrpSpPr>
        <xdr:cNvPr id="2" name="Groupe 3">
          <a:extLst>
            <a:ext uri="{FF2B5EF4-FFF2-40B4-BE49-F238E27FC236}">
              <a16:creationId xmlns:a16="http://schemas.microsoft.com/office/drawing/2014/main" id="{2CBA347D-CD26-4C1A-A304-2361D5941096}"/>
            </a:ext>
          </a:extLst>
        </xdr:cNvPr>
        <xdr:cNvGrpSpPr/>
      </xdr:nvGrpSpPr>
      <xdr:grpSpPr>
        <a:xfrm>
          <a:off x="484908" y="0"/>
          <a:ext cx="13162408" cy="2236211"/>
          <a:chOff x="0" y="0"/>
          <a:chExt cx="9650413" cy="1646813"/>
        </a:xfrm>
      </xdr:grpSpPr>
      <xdr:pic>
        <xdr:nvPicPr>
          <xdr:cNvPr id="3" name="Image 1">
            <a:extLst>
              <a:ext uri="{FF2B5EF4-FFF2-40B4-BE49-F238E27FC236}">
                <a16:creationId xmlns:a16="http://schemas.microsoft.com/office/drawing/2014/main" id="{C822D2B2-4934-44B8-E83E-E45499CBFAD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0" y="0"/>
            <a:ext cx="9650413" cy="1646813"/>
          </a:xfrm>
          <a:prstGeom prst="rect">
            <a:avLst/>
          </a:prstGeom>
        </xdr:spPr>
      </xdr:pic>
      <xdr:pic>
        <xdr:nvPicPr>
          <xdr:cNvPr id="4" name="Image 2">
            <a:extLst>
              <a:ext uri="{FF2B5EF4-FFF2-40B4-BE49-F238E27FC236}">
                <a16:creationId xmlns:a16="http://schemas.microsoft.com/office/drawing/2014/main" id="{FA9AC9E8-E2F8-4B9C-ECA6-364BC6D211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02124" y="381000"/>
            <a:ext cx="1149350" cy="1085215"/>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115454</xdr:rowOff>
    </xdr:from>
    <xdr:to>
      <xdr:col>11</xdr:col>
      <xdr:colOff>621665</xdr:colOff>
      <xdr:row>1</xdr:row>
      <xdr:rowOff>2540</xdr:rowOff>
    </xdr:to>
    <xdr:grpSp>
      <xdr:nvGrpSpPr>
        <xdr:cNvPr id="2" name="Groupe 12">
          <a:extLst>
            <a:ext uri="{FF2B5EF4-FFF2-40B4-BE49-F238E27FC236}">
              <a16:creationId xmlns:a16="http://schemas.microsoft.com/office/drawing/2014/main" id="{12C66C7E-2993-495A-B1A9-A3FB608642A4}"/>
            </a:ext>
          </a:extLst>
        </xdr:cNvPr>
        <xdr:cNvGrpSpPr/>
      </xdr:nvGrpSpPr>
      <xdr:grpSpPr>
        <a:xfrm>
          <a:off x="0" y="115454"/>
          <a:ext cx="13762990" cy="2125461"/>
          <a:chOff x="2574827" y="515977"/>
          <a:chExt cx="12017307" cy="2046138"/>
        </a:xfrm>
      </xdr:grpSpPr>
      <xdr:pic>
        <xdr:nvPicPr>
          <xdr:cNvPr id="3" name="Image 13">
            <a:extLst>
              <a:ext uri="{FF2B5EF4-FFF2-40B4-BE49-F238E27FC236}">
                <a16:creationId xmlns:a16="http://schemas.microsoft.com/office/drawing/2014/main" id="{100F8414-4A16-271D-83C7-071D14D7C8B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2574827" y="515977"/>
            <a:ext cx="12017307" cy="2046138"/>
          </a:xfrm>
          <a:prstGeom prst="rect">
            <a:avLst/>
          </a:prstGeom>
        </xdr:spPr>
      </xdr:pic>
      <xdr:pic>
        <xdr:nvPicPr>
          <xdr:cNvPr id="4" name="Image 14">
            <a:extLst>
              <a:ext uri="{FF2B5EF4-FFF2-40B4-BE49-F238E27FC236}">
                <a16:creationId xmlns:a16="http://schemas.microsoft.com/office/drawing/2014/main" id="{6CE43D4A-4234-FBE7-4352-52531BEFFD2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5239" y="921988"/>
            <a:ext cx="1149350" cy="1082947"/>
          </a:xfrm>
          <a:prstGeom prst="rect">
            <a:avLst/>
          </a:prstGeom>
        </xdr:spPr>
      </xdr:pic>
    </xdr:grpSp>
    <xdr:clientData/>
  </xdr:twoCellAnchor>
  <xdr:twoCellAnchor>
    <xdr:from>
      <xdr:col>1</xdr:col>
      <xdr:colOff>363855</xdr:colOff>
      <xdr:row>40</xdr:row>
      <xdr:rowOff>70483</xdr:rowOff>
    </xdr:from>
    <xdr:to>
      <xdr:col>1</xdr:col>
      <xdr:colOff>1083855</xdr:colOff>
      <xdr:row>45</xdr:row>
      <xdr:rowOff>28483</xdr:rowOff>
    </xdr:to>
    <xdr:pic>
      <xdr:nvPicPr>
        <xdr:cNvPr id="5" name="Image 22">
          <a:extLst>
            <a:ext uri="{FF2B5EF4-FFF2-40B4-BE49-F238E27FC236}">
              <a16:creationId xmlns:a16="http://schemas.microsoft.com/office/drawing/2014/main" id="{A52BDE0B-B7FB-45A7-A9E4-9B6BF59BC3F0}"/>
            </a:ext>
          </a:extLst>
        </xdr:cNvPr>
        <xdr:cNvPicPr preferRelativeResize="0">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7755" y="10382883"/>
          <a:ext cx="72000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354329</xdr:colOff>
      <xdr:row>50</xdr:row>
      <xdr:rowOff>30480</xdr:rowOff>
    </xdr:from>
    <xdr:to>
      <xdr:col>1</xdr:col>
      <xdr:colOff>1074329</xdr:colOff>
      <xdr:row>54</xdr:row>
      <xdr:rowOff>140880</xdr:rowOff>
    </xdr:to>
    <xdr:pic>
      <xdr:nvPicPr>
        <xdr:cNvPr id="6" name="Image 25">
          <a:extLst>
            <a:ext uri="{FF2B5EF4-FFF2-40B4-BE49-F238E27FC236}">
              <a16:creationId xmlns:a16="http://schemas.microsoft.com/office/drawing/2014/main" id="{8299DAA8-3AC7-47CA-8333-09DA16202ABC}"/>
            </a:ext>
          </a:extLst>
        </xdr:cNvPr>
        <xdr:cNvPicPr preferRelativeResize="0">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8229" y="11866880"/>
          <a:ext cx="72000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eme.intra\angers$\services\sbio\daniela\Tableurs\Tableur%20fonds%20chaleur%20biomassev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ICES/SFAB/ECHANGES/BCIAT/BCIAT2019/1.CDC/Dossier/old/Partie%20Technique%20et%20Economiqu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Hypothèses"/>
      <sheetName val="1-Données"/>
      <sheetName val="2-Analyse économique"/>
      <sheetName val="3-Analyse de sensibilité"/>
    </sheetNames>
    <sheetDataSet>
      <sheetData sheetId="0" refreshError="1">
        <row r="7">
          <cell r="B7" t="str">
            <v>Filtre à manches</v>
          </cell>
          <cell r="E7" t="str">
            <v>Collectif concurrentiel</v>
          </cell>
          <cell r="H7" t="str">
            <v>Oui</v>
          </cell>
        </row>
        <row r="8">
          <cell r="B8" t="str">
            <v>Electrofiltre</v>
          </cell>
          <cell r="E8" t="str">
            <v>Collectif non concurrentiel</v>
          </cell>
          <cell r="H8" t="str">
            <v>Non</v>
          </cell>
        </row>
        <row r="9">
          <cell r="B9" t="str">
            <v>Multicyclone</v>
          </cell>
          <cell r="E9" t="str">
            <v>Industrie</v>
          </cell>
        </row>
        <row r="10">
          <cell r="B10" t="str">
            <v>Autre</v>
          </cell>
          <cell r="E10" t="str">
            <v>Industrie Bois</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ique"/>
      <sheetName val="Économique"/>
      <sheetName val="saisie"/>
      <sheetName val="Feuil1"/>
    </sheetNames>
    <sheetDataSet>
      <sheetData sheetId="0"/>
      <sheetData sheetId="1"/>
      <sheetData sheetId="2">
        <row r="2">
          <cell r="D2" t="str">
            <v>Eau chaude</v>
          </cell>
          <cell r="E2" t="str">
            <v>Grille mobile</v>
          </cell>
        </row>
        <row r="3">
          <cell r="D3" t="str">
            <v>Eau surchauffée</v>
          </cell>
          <cell r="E3" t="str">
            <v>Spreader stocker</v>
          </cell>
        </row>
        <row r="4">
          <cell r="D4" t="str">
            <v>Vapeur</v>
          </cell>
          <cell r="E4" t="str">
            <v>Lit fluidisé</v>
          </cell>
        </row>
        <row r="5">
          <cell r="D5" t="str">
            <v>Huile thermique</v>
          </cell>
          <cell r="E5" t="str">
            <v>Autres - préciser</v>
          </cell>
        </row>
        <row r="6">
          <cell r="D6" t="str">
            <v>Air</v>
          </cell>
        </row>
        <row r="7">
          <cell r="D7" t="str">
            <v>Autres - préciser</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response.questback.com/ademe/ue251qfc7z"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pageSetUpPr fitToPage="1"/>
  </sheetPr>
  <dimension ref="A1:AD68"/>
  <sheetViews>
    <sheetView showGridLines="0" tabSelected="1" zoomScale="90" zoomScaleNormal="90" workbookViewId="0">
      <selection activeCell="G14" sqref="G14:I14"/>
    </sheetView>
  </sheetViews>
  <sheetFormatPr baseColWidth="10" defaultRowHeight="13" x14ac:dyDescent="0.3"/>
  <cols>
    <col min="1" max="2" width="10.90625" style="7"/>
    <col min="3" max="3" width="14" style="7" customWidth="1"/>
    <col min="4" max="5" width="10.90625" style="7"/>
    <col min="6" max="6" width="16" style="7" customWidth="1"/>
    <col min="7" max="7" width="15" style="14" customWidth="1"/>
    <col min="8" max="8" width="14" style="7" customWidth="1"/>
    <col min="9" max="9" width="13.54296875" style="7" customWidth="1"/>
    <col min="10" max="10" width="7.36328125" style="15" customWidth="1"/>
    <col min="11" max="12" width="10.90625" style="7"/>
    <col min="13" max="13" width="25" style="7" customWidth="1"/>
    <col min="14" max="14" width="16.54296875" style="7" customWidth="1"/>
    <col min="15" max="15" width="22.90625" style="7" customWidth="1"/>
    <col min="16" max="16" width="21.7265625" style="7" customWidth="1"/>
    <col min="17" max="18" width="12.7265625" style="7" customWidth="1"/>
    <col min="19" max="19" width="17.81640625" style="7" customWidth="1"/>
    <col min="20" max="20" width="12.6328125" style="5" customWidth="1"/>
    <col min="21" max="29" width="10.90625" style="7"/>
    <col min="30" max="30" width="10.90625" style="7" customWidth="1"/>
    <col min="31" max="16384" width="10.90625" style="7"/>
  </cols>
  <sheetData>
    <row r="1" spans="1:30" ht="83.5" customHeight="1" x14ac:dyDescent="0.3"/>
    <row r="2" spans="1:30" x14ac:dyDescent="0.3">
      <c r="W2" s="32" t="s">
        <v>280</v>
      </c>
    </row>
    <row r="3" spans="1:30" s="16" customFormat="1" ht="25" customHeight="1" x14ac:dyDescent="0.25">
      <c r="A3" s="232" t="s">
        <v>270</v>
      </c>
      <c r="B3" s="232"/>
      <c r="C3" s="232"/>
      <c r="D3" s="232"/>
      <c r="E3" s="232"/>
      <c r="F3" s="232"/>
      <c r="G3" s="232"/>
      <c r="H3" s="232"/>
      <c r="I3" s="232"/>
      <c r="J3" s="232"/>
      <c r="K3" s="232"/>
      <c r="L3" s="232"/>
      <c r="M3" s="232"/>
      <c r="N3" s="232"/>
      <c r="O3" s="232"/>
      <c r="P3" s="232"/>
      <c r="Q3" s="157"/>
      <c r="R3" s="157"/>
      <c r="S3" s="157"/>
      <c r="W3" s="33" t="s">
        <v>86</v>
      </c>
      <c r="AD3" s="16" t="s">
        <v>257</v>
      </c>
    </row>
    <row r="4" spans="1:30" s="16" customFormat="1" ht="15" customHeight="1" x14ac:dyDescent="0.25">
      <c r="A4" s="17" t="s">
        <v>161</v>
      </c>
      <c r="AD4" s="16" t="s">
        <v>258</v>
      </c>
    </row>
    <row r="5" spans="1:30" ht="12.75" customHeight="1" x14ac:dyDescent="0.3">
      <c r="AD5" s="7" t="s">
        <v>260</v>
      </c>
    </row>
    <row r="6" spans="1:30" ht="12.75" customHeight="1" x14ac:dyDescent="0.3">
      <c r="A6" s="279" t="s">
        <v>103</v>
      </c>
      <c r="B6" s="281" t="s">
        <v>104</v>
      </c>
      <c r="C6" s="281"/>
      <c r="D6" s="281"/>
      <c r="E6" s="281"/>
      <c r="F6" s="281"/>
      <c r="AD6" s="7" t="s">
        <v>261</v>
      </c>
    </row>
    <row r="7" spans="1:30" ht="12.75" customHeight="1" x14ac:dyDescent="0.3">
      <c r="A7" s="279"/>
      <c r="B7" s="280" t="s">
        <v>105</v>
      </c>
      <c r="C7" s="280"/>
      <c r="D7" s="280"/>
      <c r="E7" s="280"/>
      <c r="F7" s="280"/>
      <c r="G7" s="7"/>
      <c r="AD7" s="7" t="s">
        <v>259</v>
      </c>
    </row>
    <row r="8" spans="1:30" ht="13.5" customHeight="1" thickBot="1" x14ac:dyDescent="0.35"/>
    <row r="9" spans="1:30" ht="16" customHeight="1" x14ac:dyDescent="0.3">
      <c r="A9" s="285" t="s">
        <v>117</v>
      </c>
      <c r="B9" s="285"/>
      <c r="C9" s="285"/>
      <c r="D9" s="285"/>
      <c r="E9" s="285"/>
      <c r="F9" s="285"/>
      <c r="G9" s="285"/>
      <c r="H9" s="285"/>
      <c r="I9" s="285"/>
      <c r="K9" s="303" t="s">
        <v>254</v>
      </c>
      <c r="L9" s="304"/>
      <c r="M9" s="304"/>
      <c r="N9" s="304"/>
      <c r="O9" s="302" t="s">
        <v>289</v>
      </c>
      <c r="P9" s="182"/>
      <c r="Q9" s="182"/>
      <c r="R9" s="150"/>
      <c r="S9" s="150"/>
      <c r="AD9" s="7" t="s">
        <v>262</v>
      </c>
    </row>
    <row r="10" spans="1:30" ht="13" customHeight="1" x14ac:dyDescent="0.3">
      <c r="A10" s="285"/>
      <c r="B10" s="285"/>
      <c r="C10" s="285"/>
      <c r="D10" s="285"/>
      <c r="E10" s="285"/>
      <c r="F10" s="285"/>
      <c r="G10" s="285"/>
      <c r="H10" s="285"/>
      <c r="I10" s="285"/>
      <c r="K10" s="305"/>
      <c r="L10" s="306"/>
      <c r="M10" s="306"/>
      <c r="N10" s="306"/>
      <c r="O10" s="302"/>
      <c r="P10" s="182"/>
      <c r="Q10" s="182"/>
      <c r="R10" s="150"/>
      <c r="S10" s="150"/>
      <c r="AA10" s="7" t="s">
        <v>15</v>
      </c>
      <c r="AD10" s="7" t="s">
        <v>263</v>
      </c>
    </row>
    <row r="11" spans="1:30" ht="23.5" customHeight="1" x14ac:dyDescent="0.25">
      <c r="A11" s="282" t="s">
        <v>118</v>
      </c>
      <c r="B11" s="283"/>
      <c r="C11" s="283"/>
      <c r="D11" s="283"/>
      <c r="E11" s="283"/>
      <c r="F11" s="283"/>
      <c r="G11" s="283"/>
      <c r="H11" s="283"/>
      <c r="I11" s="284"/>
      <c r="K11" s="242" t="s">
        <v>0</v>
      </c>
      <c r="L11" s="243"/>
      <c r="M11" s="243"/>
      <c r="N11" s="243"/>
      <c r="O11" s="302"/>
      <c r="P11" s="183"/>
      <c r="Q11" s="183"/>
      <c r="T11" s="7"/>
      <c r="AA11" s="7" t="s">
        <v>16</v>
      </c>
    </row>
    <row r="12" spans="1:30" ht="12.75" customHeight="1" x14ac:dyDescent="0.25">
      <c r="A12" s="294" t="s">
        <v>84</v>
      </c>
      <c r="B12" s="294"/>
      <c r="C12" s="294"/>
      <c r="D12" s="294"/>
      <c r="E12" s="294"/>
      <c r="F12" s="294"/>
      <c r="G12" s="295"/>
      <c r="H12" s="295"/>
      <c r="I12" s="295"/>
      <c r="K12" s="222" t="s">
        <v>30</v>
      </c>
      <c r="L12" s="216"/>
      <c r="M12" s="216"/>
      <c r="N12" s="217"/>
      <c r="O12" s="190"/>
      <c r="P12" s="184"/>
      <c r="Q12" s="183"/>
      <c r="T12" s="7"/>
      <c r="AA12" s="7" t="s">
        <v>17</v>
      </c>
    </row>
    <row r="13" spans="1:30" ht="12.75" customHeight="1" x14ac:dyDescent="0.25">
      <c r="A13" s="218" t="s">
        <v>247</v>
      </c>
      <c r="B13" s="218"/>
      <c r="C13" s="218"/>
      <c r="D13" s="218"/>
      <c r="E13" s="218"/>
      <c r="F13" s="218"/>
      <c r="G13" s="250"/>
      <c r="H13" s="250"/>
      <c r="I13" s="250"/>
      <c r="K13" s="222" t="s">
        <v>255</v>
      </c>
      <c r="L13" s="216"/>
      <c r="M13" s="216"/>
      <c r="N13" s="217"/>
      <c r="O13" s="151">
        <f>G16</f>
        <v>0</v>
      </c>
      <c r="P13" s="184"/>
      <c r="Q13" s="183"/>
      <c r="T13" s="7"/>
      <c r="AA13" s="7" t="s">
        <v>309</v>
      </c>
    </row>
    <row r="14" spans="1:30" ht="12.75" customHeight="1" x14ac:dyDescent="0.25">
      <c r="A14" s="218" t="s">
        <v>14</v>
      </c>
      <c r="B14" s="218"/>
      <c r="C14" s="218"/>
      <c r="D14" s="218"/>
      <c r="E14" s="218"/>
      <c r="F14" s="218"/>
      <c r="G14" s="250"/>
      <c r="H14" s="250"/>
      <c r="I14" s="250"/>
      <c r="K14" s="222" t="s">
        <v>29</v>
      </c>
      <c r="L14" s="216"/>
      <c r="M14" s="216"/>
      <c r="N14" s="217"/>
      <c r="O14" s="83"/>
      <c r="P14" s="184"/>
      <c r="Q14" s="183"/>
      <c r="T14" s="7"/>
    </row>
    <row r="15" spans="1:30" ht="12.75" customHeight="1" x14ac:dyDescent="0.25">
      <c r="A15" s="218" t="s">
        <v>248</v>
      </c>
      <c r="B15" s="218"/>
      <c r="C15" s="218"/>
      <c r="D15" s="218"/>
      <c r="E15" s="218"/>
      <c r="F15" s="218"/>
      <c r="G15" s="225"/>
      <c r="H15" s="225"/>
      <c r="I15" s="225"/>
      <c r="K15" s="222" t="s">
        <v>256</v>
      </c>
      <c r="L15" s="216"/>
      <c r="M15" s="216"/>
      <c r="N15" s="217"/>
      <c r="O15" s="83"/>
      <c r="P15" s="184"/>
      <c r="Q15" s="183"/>
      <c r="T15" s="7"/>
    </row>
    <row r="16" spans="1:30" ht="12.75" customHeight="1" x14ac:dyDescent="0.25">
      <c r="A16" s="218" t="s">
        <v>249</v>
      </c>
      <c r="B16" s="218"/>
      <c r="C16" s="218"/>
      <c r="D16" s="218"/>
      <c r="E16" s="218"/>
      <c r="F16" s="218"/>
      <c r="G16" s="225"/>
      <c r="H16" s="225"/>
      <c r="I16" s="225"/>
      <c r="K16" s="222" t="s">
        <v>36</v>
      </c>
      <c r="L16" s="216"/>
      <c r="M16" s="216"/>
      <c r="N16" s="217"/>
      <c r="O16" s="84"/>
      <c r="P16" s="184"/>
      <c r="Q16" s="183"/>
      <c r="T16" s="7"/>
    </row>
    <row r="17" spans="1:20" ht="12.75" customHeight="1" x14ac:dyDescent="0.3">
      <c r="A17" s="218" t="s">
        <v>271</v>
      </c>
      <c r="B17" s="218"/>
      <c r="C17" s="218"/>
      <c r="D17" s="218"/>
      <c r="E17" s="218"/>
      <c r="F17" s="218"/>
      <c r="G17" s="239">
        <f>G16*4</f>
        <v>0</v>
      </c>
      <c r="H17" s="240"/>
      <c r="I17" s="241"/>
      <c r="J17" s="5"/>
      <c r="K17" s="222" t="s">
        <v>253</v>
      </c>
      <c r="L17" s="216"/>
      <c r="M17" s="216"/>
      <c r="N17" s="217"/>
      <c r="O17" s="149">
        <f>'Détail des factures'!I2</f>
        <v>0</v>
      </c>
      <c r="P17" s="184"/>
      <c r="Q17" s="183"/>
      <c r="T17" s="7"/>
    </row>
    <row r="18" spans="1:20" ht="12.75" customHeight="1" thickBot="1" x14ac:dyDescent="0.3">
      <c r="A18" s="218" t="s">
        <v>79</v>
      </c>
      <c r="B18" s="218"/>
      <c r="C18" s="218"/>
      <c r="D18" s="218"/>
      <c r="E18" s="218"/>
      <c r="F18" s="218"/>
      <c r="G18" s="225"/>
      <c r="H18" s="225"/>
      <c r="I18" s="225"/>
      <c r="T18" s="7"/>
    </row>
    <row r="19" spans="1:20" ht="12.75" customHeight="1" thickTop="1" x14ac:dyDescent="0.25">
      <c r="A19" s="215" t="s">
        <v>8</v>
      </c>
      <c r="B19" s="216"/>
      <c r="C19" s="216"/>
      <c r="D19" s="216"/>
      <c r="E19" s="216"/>
      <c r="F19" s="217"/>
      <c r="G19" s="223" t="str">
        <f>IF(G15=0,"",(G16/G15))</f>
        <v/>
      </c>
      <c r="H19" s="223"/>
      <c r="I19" s="223"/>
      <c r="K19" s="273" t="s">
        <v>251</v>
      </c>
      <c r="L19" s="274"/>
      <c r="M19" s="274"/>
      <c r="N19" s="274"/>
      <c r="O19" s="275"/>
      <c r="T19" s="7"/>
    </row>
    <row r="20" spans="1:20" ht="12.75" customHeight="1" thickBot="1" x14ac:dyDescent="0.3">
      <c r="A20" s="212" t="s">
        <v>250</v>
      </c>
      <c r="B20" s="213"/>
      <c r="C20" s="213"/>
      <c r="D20" s="213"/>
      <c r="E20" s="213"/>
      <c r="F20" s="214"/>
      <c r="G20" s="226">
        <f>G16/0.85</f>
        <v>0</v>
      </c>
      <c r="H20" s="226"/>
      <c r="I20" s="226"/>
      <c r="K20" s="276"/>
      <c r="L20" s="277"/>
      <c r="M20" s="277"/>
      <c r="N20" s="277"/>
      <c r="O20" s="278"/>
      <c r="T20" s="7"/>
    </row>
    <row r="21" spans="1:20" ht="12.75" customHeight="1" x14ac:dyDescent="0.25">
      <c r="A21" s="212" t="s">
        <v>52</v>
      </c>
      <c r="B21" s="213"/>
      <c r="C21" s="213"/>
      <c r="D21" s="213"/>
      <c r="E21" s="213"/>
      <c r="F21" s="214"/>
      <c r="G21" s="224"/>
      <c r="H21" s="224"/>
      <c r="I21" s="224"/>
      <c r="K21" s="244" t="s">
        <v>49</v>
      </c>
      <c r="L21" s="245"/>
      <c r="M21" s="246"/>
      <c r="N21" s="247"/>
      <c r="O21" s="248"/>
      <c r="T21" s="7"/>
    </row>
    <row r="22" spans="1:20" ht="13.5" customHeight="1" x14ac:dyDescent="0.25">
      <c r="A22" s="215" t="s">
        <v>1</v>
      </c>
      <c r="B22" s="216"/>
      <c r="C22" s="216"/>
      <c r="D22" s="216"/>
      <c r="E22" s="216"/>
      <c r="F22" s="217"/>
      <c r="G22" s="225"/>
      <c r="H22" s="225"/>
      <c r="I22" s="225"/>
      <c r="K22" s="227" t="s">
        <v>246</v>
      </c>
      <c r="L22" s="228"/>
      <c r="M22" s="229"/>
      <c r="N22" s="230"/>
      <c r="O22" s="231"/>
      <c r="T22" s="7"/>
    </row>
    <row r="23" spans="1:20" ht="12.75" customHeight="1" x14ac:dyDescent="0.3">
      <c r="A23" s="146" t="s">
        <v>282</v>
      </c>
      <c r="B23" s="144"/>
      <c r="C23" s="144"/>
      <c r="D23" s="144"/>
      <c r="E23" s="144"/>
      <c r="F23" s="145"/>
      <c r="G23" s="236"/>
      <c r="H23" s="237"/>
      <c r="I23" s="238"/>
      <c r="K23" s="227" t="s">
        <v>245</v>
      </c>
      <c r="L23" s="228"/>
      <c r="M23" s="229"/>
      <c r="N23" s="230"/>
      <c r="O23" s="231"/>
    </row>
    <row r="24" spans="1:20" ht="12.75" customHeight="1" x14ac:dyDescent="0.3">
      <c r="A24" s="146" t="s">
        <v>19</v>
      </c>
      <c r="B24" s="144"/>
      <c r="C24" s="144"/>
      <c r="D24" s="144"/>
      <c r="E24" s="144"/>
      <c r="F24" s="145"/>
      <c r="G24" s="236"/>
      <c r="H24" s="237"/>
      <c r="I24" s="238"/>
      <c r="K24" s="227" t="s">
        <v>269</v>
      </c>
      <c r="L24" s="228"/>
      <c r="M24" s="229"/>
      <c r="N24" s="230"/>
      <c r="O24" s="231"/>
    </row>
    <row r="25" spans="1:20" ht="13.5" customHeight="1" x14ac:dyDescent="0.3">
      <c r="A25" s="215" t="s">
        <v>116</v>
      </c>
      <c r="B25" s="216"/>
      <c r="C25" s="216"/>
      <c r="D25" s="216"/>
      <c r="E25" s="216"/>
      <c r="F25" s="217"/>
      <c r="G25" s="224">
        <v>1</v>
      </c>
      <c r="H25" s="224"/>
      <c r="I25" s="224"/>
      <c r="K25" s="233" t="s">
        <v>57</v>
      </c>
      <c r="L25" s="234"/>
      <c r="M25" s="235"/>
      <c r="N25" s="230"/>
      <c r="O25" s="231"/>
    </row>
    <row r="26" spans="1:20" ht="12.75" customHeight="1" x14ac:dyDescent="0.3">
      <c r="A26" s="219" t="s">
        <v>281</v>
      </c>
      <c r="B26" s="220"/>
      <c r="C26" s="220"/>
      <c r="D26" s="220"/>
      <c r="E26" s="220"/>
      <c r="F26" s="221"/>
      <c r="G26" s="170" t="s">
        <v>252</v>
      </c>
      <c r="H26" s="170" t="s">
        <v>32</v>
      </c>
      <c r="I26" s="170" t="s">
        <v>33</v>
      </c>
      <c r="K26" s="249" t="s">
        <v>83</v>
      </c>
      <c r="L26" s="249"/>
      <c r="M26" s="249"/>
      <c r="N26" s="224"/>
      <c r="O26" s="224"/>
      <c r="P26" s="78" t="s">
        <v>288</v>
      </c>
    </row>
    <row r="27" spans="1:20" ht="28" customHeight="1" x14ac:dyDescent="0.3">
      <c r="A27" s="215" t="s">
        <v>73</v>
      </c>
      <c r="B27" s="216"/>
      <c r="C27" s="216"/>
      <c r="D27" s="216"/>
      <c r="E27" s="216"/>
      <c r="F27" s="217"/>
      <c r="G27" s="168"/>
      <c r="H27" s="168"/>
      <c r="I27" s="168"/>
      <c r="K27" s="249" t="s">
        <v>274</v>
      </c>
      <c r="L27" s="249"/>
      <c r="M27" s="249"/>
      <c r="N27" s="223" t="str">
        <f>IF(N26="Petite Entreprise",65%,IF(N26="Moyenne entreprise",55%,IF(N26="Grande entreprise",45%,"")))</f>
        <v/>
      </c>
      <c r="O27" s="223"/>
    </row>
    <row r="28" spans="1:20" ht="12.75" customHeight="1" thickBot="1" x14ac:dyDescent="0.35">
      <c r="A28" s="215" t="s">
        <v>31</v>
      </c>
      <c r="B28" s="216"/>
      <c r="C28" s="216"/>
      <c r="D28" s="216"/>
      <c r="E28" s="216"/>
      <c r="F28" s="217"/>
      <c r="G28" s="169"/>
      <c r="H28" s="169"/>
      <c r="I28" s="169"/>
      <c r="J28" s="3"/>
      <c r="T28" s="7"/>
    </row>
    <row r="29" spans="1:20" ht="12.75" customHeight="1" thickTop="1" thickBot="1" x14ac:dyDescent="0.35">
      <c r="A29" s="18"/>
      <c r="B29" s="19"/>
      <c r="C29" s="19"/>
      <c r="D29" s="19"/>
      <c r="E29" s="19"/>
      <c r="F29" s="19"/>
      <c r="G29" s="20"/>
      <c r="J29" s="4"/>
      <c r="K29" s="273" t="s">
        <v>68</v>
      </c>
      <c r="L29" s="274"/>
      <c r="M29" s="274"/>
      <c r="N29" s="274"/>
      <c r="O29" s="275"/>
      <c r="P29" s="5"/>
      <c r="T29" s="7"/>
    </row>
    <row r="30" spans="1:20" ht="11.5" customHeight="1" x14ac:dyDescent="0.3">
      <c r="A30" s="251" t="s">
        <v>283</v>
      </c>
      <c r="B30" s="252"/>
      <c r="C30" s="252"/>
      <c r="D30" s="252"/>
      <c r="E30" s="252"/>
      <c r="F30" s="252"/>
      <c r="G30" s="310" t="s">
        <v>284</v>
      </c>
      <c r="H30" s="310" t="s">
        <v>285</v>
      </c>
      <c r="I30" s="311" t="s">
        <v>286</v>
      </c>
      <c r="J30" s="4"/>
      <c r="K30" s="299"/>
      <c r="L30" s="300"/>
      <c r="M30" s="300"/>
      <c r="N30" s="300"/>
      <c r="O30" s="301"/>
      <c r="P30" s="5"/>
      <c r="T30" s="7"/>
    </row>
    <row r="31" spans="1:20" ht="17" customHeight="1" thickBot="1" x14ac:dyDescent="0.35">
      <c r="A31" s="253"/>
      <c r="B31" s="254"/>
      <c r="C31" s="254"/>
      <c r="D31" s="254"/>
      <c r="E31" s="254"/>
      <c r="F31" s="254"/>
      <c r="G31" s="310"/>
      <c r="H31" s="310"/>
      <c r="I31" s="311"/>
      <c r="J31" s="173"/>
      <c r="K31" s="233" t="s">
        <v>266</v>
      </c>
      <c r="L31" s="234"/>
      <c r="M31" s="234"/>
      <c r="N31" s="235"/>
      <c r="O31" s="156"/>
      <c r="P31" s="5"/>
      <c r="T31" s="7"/>
    </row>
    <row r="32" spans="1:20" ht="24" customHeight="1" x14ac:dyDescent="0.3">
      <c r="A32" s="11" t="s">
        <v>41</v>
      </c>
      <c r="B32" s="12"/>
      <c r="C32" s="13"/>
      <c r="D32" s="292" t="s">
        <v>47</v>
      </c>
      <c r="E32" s="293"/>
      <c r="F32" s="293"/>
      <c r="G32" s="194" t="s">
        <v>50</v>
      </c>
      <c r="H32" s="180"/>
      <c r="I32" s="311"/>
      <c r="J32" s="173"/>
      <c r="K32" s="233" t="s">
        <v>267</v>
      </c>
      <c r="L32" s="234"/>
      <c r="M32" s="234"/>
      <c r="N32" s="235"/>
      <c r="O32" s="85"/>
      <c r="P32" s="5"/>
      <c r="T32" s="7"/>
    </row>
    <row r="33" spans="1:20" ht="13.5" customHeight="1" x14ac:dyDescent="0.3">
      <c r="A33" s="10" t="s">
        <v>82</v>
      </c>
      <c r="B33" s="21"/>
      <c r="C33" s="21"/>
      <c r="D33" s="215" t="s">
        <v>42</v>
      </c>
      <c r="E33" s="216"/>
      <c r="F33" s="216"/>
      <c r="G33" s="172"/>
      <c r="H33" s="172"/>
      <c r="J33" s="175"/>
      <c r="K33" s="233" t="s">
        <v>87</v>
      </c>
      <c r="L33" s="234"/>
      <c r="M33" s="234"/>
      <c r="N33" s="235"/>
      <c r="O33" s="85"/>
      <c r="P33" s="5"/>
      <c r="T33" s="7"/>
    </row>
    <row r="34" spans="1:20" ht="13.5" customHeight="1" x14ac:dyDescent="0.3">
      <c r="A34" s="22" t="s">
        <v>48</v>
      </c>
      <c r="B34" s="23"/>
      <c r="C34" s="24"/>
      <c r="D34" s="215" t="s">
        <v>43</v>
      </c>
      <c r="E34" s="216"/>
      <c r="F34" s="216"/>
      <c r="G34" s="172"/>
      <c r="H34" s="172"/>
      <c r="J34" s="176"/>
      <c r="K34" s="233" t="s">
        <v>69</v>
      </c>
      <c r="L34" s="234"/>
      <c r="M34" s="234"/>
      <c r="N34" s="235"/>
      <c r="O34" s="85"/>
      <c r="P34" s="5"/>
      <c r="T34" s="7"/>
    </row>
    <row r="35" spans="1:20" ht="13.5" customHeight="1" x14ac:dyDescent="0.3">
      <c r="A35" s="25"/>
      <c r="B35" s="16"/>
      <c r="C35" s="26"/>
      <c r="D35" s="215" t="s">
        <v>44</v>
      </c>
      <c r="E35" s="216"/>
      <c r="F35" s="216"/>
      <c r="G35" s="172"/>
      <c r="H35" s="172"/>
      <c r="J35" s="176"/>
      <c r="K35" s="233" t="s">
        <v>70</v>
      </c>
      <c r="L35" s="234"/>
      <c r="M35" s="234"/>
      <c r="N35" s="235"/>
      <c r="O35" s="85"/>
      <c r="P35" s="5"/>
      <c r="T35" s="7"/>
    </row>
    <row r="36" spans="1:20" ht="13.5" customHeight="1" x14ac:dyDescent="0.3">
      <c r="A36" s="25"/>
      <c r="B36" s="16"/>
      <c r="C36" s="26"/>
      <c r="D36" s="215" t="s">
        <v>45</v>
      </c>
      <c r="E36" s="216"/>
      <c r="F36" s="216"/>
      <c r="G36" s="172"/>
      <c r="H36" s="172"/>
      <c r="J36" s="176"/>
      <c r="K36" s="233" t="s">
        <v>71</v>
      </c>
      <c r="L36" s="234"/>
      <c r="M36" s="234"/>
      <c r="N36" s="235"/>
      <c r="O36" s="85"/>
      <c r="P36" s="5"/>
      <c r="T36" s="7"/>
    </row>
    <row r="37" spans="1:20" ht="12.75" customHeight="1" x14ac:dyDescent="0.3">
      <c r="A37" s="27"/>
      <c r="B37" s="28"/>
      <c r="C37" s="29"/>
      <c r="D37" s="215" t="s">
        <v>46</v>
      </c>
      <c r="E37" s="216"/>
      <c r="F37" s="216"/>
      <c r="G37" s="171"/>
      <c r="H37" s="171"/>
      <c r="J37" s="176"/>
      <c r="K37" s="296" t="s">
        <v>60</v>
      </c>
      <c r="L37" s="297"/>
      <c r="M37" s="297"/>
      <c r="N37" s="298"/>
      <c r="O37" s="154">
        <f>SUM(O31:O36)</f>
        <v>0</v>
      </c>
      <c r="P37" s="5"/>
    </row>
    <row r="38" spans="1:20" ht="13.5" thickBot="1" x14ac:dyDescent="0.3">
      <c r="A38" s="269" t="s">
        <v>51</v>
      </c>
      <c r="B38" s="270"/>
      <c r="C38" s="270"/>
      <c r="D38" s="270"/>
      <c r="E38" s="270"/>
      <c r="F38" s="270"/>
      <c r="G38" s="181">
        <f>SUM(G33:G37)</f>
        <v>0</v>
      </c>
      <c r="H38" s="181">
        <f>SUM(H33:H37)</f>
        <v>0</v>
      </c>
      <c r="J38" s="177"/>
      <c r="K38" s="152"/>
      <c r="L38" s="152"/>
      <c r="M38" s="152"/>
      <c r="N38" s="152"/>
      <c r="O38" s="152"/>
      <c r="P38" s="152"/>
      <c r="Q38" s="152"/>
      <c r="R38" s="152"/>
      <c r="S38" s="153"/>
      <c r="T38" s="7"/>
    </row>
    <row r="39" spans="1:20" ht="19" customHeight="1" thickTop="1" thickBot="1" x14ac:dyDescent="0.35">
      <c r="A39" s="8"/>
      <c r="B39" s="30"/>
      <c r="C39" s="30"/>
      <c r="D39" s="31"/>
      <c r="E39" s="31"/>
      <c r="F39" s="31"/>
      <c r="G39" s="179"/>
      <c r="H39" s="174"/>
      <c r="J39" s="178"/>
      <c r="K39" s="307" t="s">
        <v>265</v>
      </c>
      <c r="L39" s="308"/>
      <c r="M39" s="308"/>
      <c r="N39" s="308"/>
      <c r="O39" s="309"/>
      <c r="P39" s="5"/>
      <c r="T39" s="7"/>
    </row>
    <row r="40" spans="1:20" ht="17" customHeight="1" x14ac:dyDescent="0.3">
      <c r="A40" s="89" t="s">
        <v>61</v>
      </c>
      <c r="B40" s="90"/>
      <c r="C40" s="90"/>
      <c r="D40" s="90"/>
      <c r="E40" s="90"/>
      <c r="F40" s="91"/>
      <c r="G40" s="312" t="s">
        <v>62</v>
      </c>
      <c r="H40" s="313"/>
      <c r="I40" s="314"/>
      <c r="J40" s="158"/>
      <c r="K40" s="296" t="s">
        <v>273</v>
      </c>
      <c r="L40" s="297"/>
      <c r="M40" s="297"/>
      <c r="N40" s="298"/>
      <c r="O40" s="159">
        <f>IFERROR(O31/G58,0)</f>
        <v>0</v>
      </c>
      <c r="P40" s="160" t="str">
        <f>IF(O40&gt;N27,"Taux d'aide supérieur au maximum autorisé (taux d'encadrement communautaire)","")</f>
        <v/>
      </c>
      <c r="T40" s="7"/>
    </row>
    <row r="41" spans="1:20" ht="18" customHeight="1" x14ac:dyDescent="0.3">
      <c r="A41" s="258" t="s">
        <v>63</v>
      </c>
      <c r="B41" s="216"/>
      <c r="C41" s="216"/>
      <c r="D41" s="216"/>
      <c r="E41" s="216"/>
      <c r="F41" s="217"/>
      <c r="G41" s="315">
        <f>G21*G20</f>
        <v>0</v>
      </c>
      <c r="H41" s="316"/>
      <c r="I41" s="317"/>
      <c r="J41" s="5"/>
      <c r="K41" s="296" t="s">
        <v>292</v>
      </c>
      <c r="L41" s="297"/>
      <c r="M41" s="297"/>
      <c r="N41" s="298"/>
      <c r="O41" s="191" t="str">
        <f>IFERROR(VLOOKUP(O12,Données!$B$8:$C$19,2,FALSE)*G16/0.9,"")</f>
        <v/>
      </c>
      <c r="P41" s="160"/>
    </row>
    <row r="42" spans="1:20" ht="18.649999999999999" customHeight="1" x14ac:dyDescent="0.3">
      <c r="A42" s="258" t="s">
        <v>64</v>
      </c>
      <c r="B42" s="216"/>
      <c r="C42" s="216"/>
      <c r="D42" s="216"/>
      <c r="E42" s="216"/>
      <c r="F42" s="217"/>
      <c r="G42" s="255"/>
      <c r="H42" s="256"/>
      <c r="I42" s="257"/>
      <c r="J42" s="5"/>
      <c r="K42" s="296" t="s">
        <v>268</v>
      </c>
      <c r="L42" s="297"/>
      <c r="M42" s="297"/>
      <c r="N42" s="298"/>
      <c r="O42" s="195" t="str">
        <f>IFERROR(O31/(G16*20),"")</f>
        <v/>
      </c>
      <c r="P42" s="5"/>
    </row>
    <row r="43" spans="1:20" ht="25.5" customHeight="1" x14ac:dyDescent="0.3">
      <c r="A43" s="258" t="s">
        <v>67</v>
      </c>
      <c r="B43" s="216"/>
      <c r="C43" s="216"/>
      <c r="D43" s="216"/>
      <c r="E43" s="216"/>
      <c r="F43" s="217"/>
      <c r="G43" s="255"/>
      <c r="H43" s="256"/>
      <c r="I43" s="257"/>
      <c r="J43" s="5"/>
      <c r="K43" s="296" t="s">
        <v>293</v>
      </c>
      <c r="L43" s="297"/>
      <c r="M43" s="297"/>
      <c r="N43" s="298"/>
      <c r="O43" s="195" t="str">
        <f>IFERROR(O31/(O41*20),"")</f>
        <v/>
      </c>
      <c r="P43" s="161" t="s">
        <v>272</v>
      </c>
      <c r="Q43" s="152"/>
      <c r="R43" s="152"/>
      <c r="S43" s="155"/>
    </row>
    <row r="44" spans="1:20" ht="21.5" customHeight="1" x14ac:dyDescent="0.3">
      <c r="A44" s="258" t="s">
        <v>66</v>
      </c>
      <c r="B44" s="216"/>
      <c r="C44" s="216"/>
      <c r="D44" s="216"/>
      <c r="E44" s="216"/>
      <c r="F44" s="217"/>
      <c r="G44" s="255"/>
      <c r="H44" s="256"/>
      <c r="I44" s="257"/>
      <c r="J44" s="5"/>
      <c r="K44" s="152"/>
      <c r="L44" s="152"/>
      <c r="M44" s="152"/>
      <c r="N44" s="152"/>
      <c r="O44" s="152"/>
      <c r="P44" s="152"/>
      <c r="T44" s="7"/>
    </row>
    <row r="45" spans="1:20" ht="18.5" customHeight="1" thickBot="1" x14ac:dyDescent="0.35">
      <c r="A45" s="258" t="s">
        <v>287</v>
      </c>
      <c r="B45" s="216"/>
      <c r="C45" s="216"/>
      <c r="D45" s="216"/>
      <c r="E45" s="216"/>
      <c r="F45" s="217"/>
      <c r="G45" s="255"/>
      <c r="H45" s="256"/>
      <c r="I45" s="257"/>
      <c r="J45" s="5"/>
      <c r="T45" s="7"/>
    </row>
    <row r="46" spans="1:20" ht="21" customHeight="1" thickTop="1" thickBot="1" x14ac:dyDescent="0.35">
      <c r="A46" s="269" t="s">
        <v>65</v>
      </c>
      <c r="B46" s="270"/>
      <c r="C46" s="270"/>
      <c r="D46" s="270"/>
      <c r="E46" s="270"/>
      <c r="F46" s="271"/>
      <c r="G46" s="263">
        <f>SUM(G41:G44)</f>
        <v>0</v>
      </c>
      <c r="H46" s="264"/>
      <c r="I46" s="265"/>
      <c r="J46" s="5"/>
      <c r="K46" s="92" t="s">
        <v>40</v>
      </c>
      <c r="L46" s="93"/>
      <c r="M46" s="93"/>
      <c r="N46" s="93"/>
      <c r="O46" s="93"/>
      <c r="P46" s="5"/>
      <c r="T46" s="7"/>
    </row>
    <row r="47" spans="1:20" ht="23.5" customHeight="1" thickBot="1" x14ac:dyDescent="0.35">
      <c r="A47" s="18"/>
      <c r="C47" s="19"/>
      <c r="D47" s="19"/>
      <c r="E47" s="19"/>
      <c r="F47" s="19"/>
      <c r="G47" s="20"/>
      <c r="J47" s="5"/>
      <c r="K47" s="82"/>
      <c r="L47" s="185"/>
      <c r="M47" s="185"/>
      <c r="N47" s="185"/>
      <c r="O47" s="185"/>
      <c r="P47" s="5"/>
      <c r="T47" s="7"/>
    </row>
    <row r="48" spans="1:20" ht="17.5" customHeight="1" thickBot="1" x14ac:dyDescent="0.35">
      <c r="A48" s="86" t="s">
        <v>56</v>
      </c>
      <c r="B48" s="87"/>
      <c r="C48" s="87"/>
      <c r="D48" s="87"/>
      <c r="E48" s="87"/>
      <c r="F48" s="87"/>
      <c r="G48" s="88"/>
      <c r="H48" s="88"/>
      <c r="I48" s="88"/>
      <c r="J48" s="5"/>
      <c r="K48" s="186"/>
      <c r="L48" s="187"/>
      <c r="M48" s="187"/>
      <c r="N48" s="187"/>
      <c r="O48" s="187"/>
      <c r="P48" s="5"/>
      <c r="T48" s="7"/>
    </row>
    <row r="49" spans="1:20" ht="13.5" customHeight="1" x14ac:dyDescent="0.3">
      <c r="A49" s="266" t="s">
        <v>55</v>
      </c>
      <c r="B49" s="267"/>
      <c r="C49" s="267"/>
      <c r="D49" s="267"/>
      <c r="E49" s="267"/>
      <c r="F49" s="268"/>
      <c r="G49" s="260"/>
      <c r="H49" s="260"/>
      <c r="I49" s="260"/>
      <c r="J49" s="5"/>
      <c r="K49" s="186"/>
      <c r="L49" s="187"/>
      <c r="M49" s="187"/>
      <c r="N49" s="187"/>
      <c r="O49" s="187"/>
      <c r="P49" s="5"/>
      <c r="T49" s="7"/>
    </row>
    <row r="50" spans="1:20" ht="13.5" customHeight="1" x14ac:dyDescent="0.3">
      <c r="A50" s="258" t="s">
        <v>9</v>
      </c>
      <c r="B50" s="216"/>
      <c r="C50" s="216"/>
      <c r="D50" s="216"/>
      <c r="E50" s="216"/>
      <c r="F50" s="217"/>
      <c r="G50" s="260"/>
      <c r="H50" s="260"/>
      <c r="I50" s="260"/>
      <c r="J50" s="5"/>
      <c r="K50" s="186"/>
      <c r="L50" s="187"/>
      <c r="M50" s="187"/>
      <c r="N50" s="187"/>
      <c r="O50" s="187"/>
      <c r="P50" s="5"/>
      <c r="T50" s="7"/>
    </row>
    <row r="51" spans="1:20" ht="13.5" customHeight="1" x14ac:dyDescent="0.3">
      <c r="A51" s="258" t="s">
        <v>53</v>
      </c>
      <c r="B51" s="216"/>
      <c r="C51" s="216"/>
      <c r="D51" s="216"/>
      <c r="E51" s="216"/>
      <c r="F51" s="217"/>
      <c r="G51" s="260"/>
      <c r="H51" s="260"/>
      <c r="I51" s="260"/>
      <c r="J51" s="5"/>
      <c r="K51" s="186"/>
      <c r="L51" s="187"/>
      <c r="M51" s="187"/>
      <c r="N51" s="187"/>
      <c r="O51" s="187"/>
      <c r="T51" s="7"/>
    </row>
    <row r="52" spans="1:20" ht="12.75" customHeight="1" x14ac:dyDescent="0.3">
      <c r="A52" s="258" t="s">
        <v>10</v>
      </c>
      <c r="B52" s="216"/>
      <c r="C52" s="216"/>
      <c r="D52" s="216"/>
      <c r="E52" s="216"/>
      <c r="F52" s="217"/>
      <c r="G52" s="260"/>
      <c r="H52" s="260"/>
      <c r="I52" s="260"/>
      <c r="J52" s="5"/>
      <c r="K52" s="186"/>
      <c r="L52" s="187"/>
      <c r="M52" s="187"/>
      <c r="N52" s="187"/>
      <c r="O52" s="187"/>
      <c r="T52" s="7"/>
    </row>
    <row r="53" spans="1:20" ht="13.5" customHeight="1" x14ac:dyDescent="0.3">
      <c r="A53" s="258" t="s">
        <v>11</v>
      </c>
      <c r="B53" s="216"/>
      <c r="C53" s="216"/>
      <c r="D53" s="216"/>
      <c r="E53" s="216"/>
      <c r="F53" s="217"/>
      <c r="G53" s="260"/>
      <c r="H53" s="260"/>
      <c r="I53" s="260"/>
      <c r="J53" s="5"/>
      <c r="K53" s="186"/>
      <c r="L53" s="187"/>
      <c r="M53" s="187"/>
      <c r="N53" s="187"/>
      <c r="O53" s="187"/>
      <c r="T53" s="7"/>
    </row>
    <row r="54" spans="1:20" ht="13.5" customHeight="1" x14ac:dyDescent="0.3">
      <c r="A54" s="258" t="s">
        <v>12</v>
      </c>
      <c r="B54" s="216"/>
      <c r="C54" s="216"/>
      <c r="D54" s="216"/>
      <c r="E54" s="216"/>
      <c r="F54" s="217"/>
      <c r="G54" s="260"/>
      <c r="H54" s="260"/>
      <c r="I54" s="260"/>
      <c r="J54" s="3"/>
      <c r="K54" s="186"/>
      <c r="L54" s="187"/>
      <c r="M54" s="187"/>
      <c r="N54" s="187"/>
      <c r="O54" s="187"/>
      <c r="T54" s="7"/>
    </row>
    <row r="55" spans="1:20" ht="12.75" customHeight="1" x14ac:dyDescent="0.3">
      <c r="A55" s="258" t="s">
        <v>13</v>
      </c>
      <c r="B55" s="216"/>
      <c r="C55" s="216"/>
      <c r="D55" s="216"/>
      <c r="E55" s="216"/>
      <c r="F55" s="217"/>
      <c r="G55" s="260"/>
      <c r="H55" s="260"/>
      <c r="I55" s="260"/>
      <c r="J55" s="4"/>
      <c r="K55" s="186"/>
      <c r="L55" s="187"/>
      <c r="M55" s="187"/>
      <c r="N55" s="187"/>
      <c r="O55" s="187"/>
      <c r="T55" s="7"/>
    </row>
    <row r="56" spans="1:20" ht="13.5" customHeight="1" x14ac:dyDescent="0.3">
      <c r="A56" s="258" t="s">
        <v>37</v>
      </c>
      <c r="B56" s="216"/>
      <c r="C56" s="216"/>
      <c r="D56" s="216"/>
      <c r="E56" s="216"/>
      <c r="F56" s="217"/>
      <c r="G56" s="260"/>
      <c r="H56" s="260"/>
      <c r="I56" s="260"/>
      <c r="J56" s="5"/>
      <c r="K56" s="186"/>
      <c r="L56" s="187"/>
      <c r="M56" s="187"/>
      <c r="N56" s="187"/>
      <c r="O56" s="187"/>
      <c r="T56" s="7"/>
    </row>
    <row r="57" spans="1:20" x14ac:dyDescent="0.3">
      <c r="A57" s="258" t="s">
        <v>54</v>
      </c>
      <c r="B57" s="216"/>
      <c r="C57" s="216"/>
      <c r="D57" s="216"/>
      <c r="E57" s="216"/>
      <c r="F57" s="217"/>
      <c r="G57" s="260"/>
      <c r="H57" s="260"/>
      <c r="I57" s="260"/>
      <c r="J57" s="5"/>
      <c r="K57" s="186"/>
      <c r="L57" s="187"/>
      <c r="M57" s="187"/>
      <c r="N57" s="187"/>
      <c r="O57" s="187"/>
      <c r="T57" s="7"/>
    </row>
    <row r="58" spans="1:20" ht="13.5" thickBot="1" x14ac:dyDescent="0.35">
      <c r="A58" s="269" t="s">
        <v>34</v>
      </c>
      <c r="B58" s="270"/>
      <c r="C58" s="270"/>
      <c r="D58" s="270"/>
      <c r="E58" s="270"/>
      <c r="F58" s="271"/>
      <c r="G58" s="261">
        <f>SUM(G49:G57)</f>
        <v>0</v>
      </c>
      <c r="H58" s="262"/>
      <c r="I58" s="262"/>
      <c r="J58" s="6"/>
      <c r="K58" s="186"/>
      <c r="L58" s="187"/>
      <c r="M58" s="187"/>
      <c r="N58" s="187"/>
      <c r="O58" s="187"/>
      <c r="T58" s="7"/>
    </row>
    <row r="59" spans="1:20" x14ac:dyDescent="0.3">
      <c r="A59" s="94" t="s">
        <v>59</v>
      </c>
      <c r="B59" s="88"/>
      <c r="C59" s="88"/>
      <c r="D59" s="88"/>
      <c r="E59" s="88"/>
      <c r="F59" s="88"/>
      <c r="G59" s="88"/>
      <c r="H59" s="88"/>
      <c r="I59" s="88"/>
      <c r="J59" s="6"/>
      <c r="K59" s="186"/>
      <c r="L59" s="187"/>
      <c r="M59" s="187"/>
      <c r="N59" s="187"/>
      <c r="O59" s="187"/>
      <c r="T59" s="7"/>
    </row>
    <row r="60" spans="1:20" ht="13.5" thickBot="1" x14ac:dyDescent="0.35">
      <c r="A60" s="289"/>
      <c r="B60" s="290"/>
      <c r="C60" s="290"/>
      <c r="D60" s="290"/>
      <c r="E60" s="290"/>
      <c r="F60" s="291"/>
      <c r="G60" s="260"/>
      <c r="H60" s="260"/>
      <c r="I60" s="260"/>
      <c r="K60" s="188"/>
      <c r="L60" s="189"/>
      <c r="M60" s="189"/>
      <c r="N60" s="189"/>
      <c r="O60" s="189"/>
      <c r="P60" s="5"/>
    </row>
    <row r="61" spans="1:20" ht="13.5" thickTop="1" x14ac:dyDescent="0.3">
      <c r="A61" s="289"/>
      <c r="B61" s="290"/>
      <c r="C61" s="290"/>
      <c r="D61" s="290"/>
      <c r="E61" s="290"/>
      <c r="F61" s="291"/>
      <c r="G61" s="260"/>
      <c r="H61" s="260"/>
      <c r="I61" s="260"/>
    </row>
    <row r="62" spans="1:20" x14ac:dyDescent="0.3">
      <c r="A62" s="289"/>
      <c r="B62" s="290"/>
      <c r="C62" s="290"/>
      <c r="D62" s="290"/>
      <c r="E62" s="290"/>
      <c r="F62" s="291"/>
      <c r="G62" s="260"/>
      <c r="H62" s="260"/>
      <c r="I62" s="260"/>
    </row>
    <row r="63" spans="1:20" x14ac:dyDescent="0.3">
      <c r="A63" s="286" t="s">
        <v>35</v>
      </c>
      <c r="B63" s="287"/>
      <c r="C63" s="287"/>
      <c r="D63" s="287"/>
      <c r="E63" s="287"/>
      <c r="F63" s="288"/>
      <c r="G63" s="259">
        <f>G58+SUM(G60:G62)</f>
        <v>0</v>
      </c>
      <c r="H63" s="259"/>
      <c r="I63" s="259"/>
    </row>
    <row r="65" spans="1:4" ht="12.75" customHeight="1" x14ac:dyDescent="0.3">
      <c r="A65" s="272" t="s">
        <v>58</v>
      </c>
      <c r="B65" s="272"/>
      <c r="C65" s="272"/>
      <c r="D65" s="272"/>
    </row>
    <row r="66" spans="1:4" ht="70.5" customHeight="1" x14ac:dyDescent="0.3"/>
    <row r="67" spans="1:4" ht="17.5" customHeight="1" x14ac:dyDescent="0.3"/>
    <row r="68" spans="1:4" ht="13.5" customHeight="1" x14ac:dyDescent="0.3"/>
  </sheetData>
  <mergeCells count="125">
    <mergeCell ref="K43:N43"/>
    <mergeCell ref="G23:I23"/>
    <mergeCell ref="K29:O30"/>
    <mergeCell ref="K31:N31"/>
    <mergeCell ref="O9:O11"/>
    <mergeCell ref="K41:N41"/>
    <mergeCell ref="K9:N10"/>
    <mergeCell ref="K34:N34"/>
    <mergeCell ref="K35:N35"/>
    <mergeCell ref="K36:N36"/>
    <mergeCell ref="K37:N37"/>
    <mergeCell ref="K39:O39"/>
    <mergeCell ref="K42:N42"/>
    <mergeCell ref="G30:G31"/>
    <mergeCell ref="H30:H31"/>
    <mergeCell ref="I30:I32"/>
    <mergeCell ref="G40:I40"/>
    <mergeCell ref="G41:I41"/>
    <mergeCell ref="G42:I42"/>
    <mergeCell ref="G43:I43"/>
    <mergeCell ref="A65:D65"/>
    <mergeCell ref="K19:O20"/>
    <mergeCell ref="A6:A7"/>
    <mergeCell ref="B7:F7"/>
    <mergeCell ref="B6:F6"/>
    <mergeCell ref="A11:I11"/>
    <mergeCell ref="A9:I10"/>
    <mergeCell ref="A63:F63"/>
    <mergeCell ref="A61:F61"/>
    <mergeCell ref="D32:F32"/>
    <mergeCell ref="D33:F33"/>
    <mergeCell ref="A21:F21"/>
    <mergeCell ref="A12:F12"/>
    <mergeCell ref="G12:I12"/>
    <mergeCell ref="A62:F62"/>
    <mergeCell ref="A55:F55"/>
    <mergeCell ref="A58:F58"/>
    <mergeCell ref="A60:F60"/>
    <mergeCell ref="A56:F56"/>
    <mergeCell ref="A51:F51"/>
    <mergeCell ref="A16:F16"/>
    <mergeCell ref="K40:N40"/>
    <mergeCell ref="K27:M27"/>
    <mergeCell ref="N27:O27"/>
    <mergeCell ref="A41:F41"/>
    <mergeCell ref="A57:F57"/>
    <mergeCell ref="A52:F52"/>
    <mergeCell ref="A53:F53"/>
    <mergeCell ref="D34:F34"/>
    <mergeCell ref="D35:F35"/>
    <mergeCell ref="D36:F36"/>
    <mergeCell ref="D37:F37"/>
    <mergeCell ref="A42:F42"/>
    <mergeCell ref="A54:F54"/>
    <mergeCell ref="A49:F49"/>
    <mergeCell ref="A50:F50"/>
    <mergeCell ref="A44:F44"/>
    <mergeCell ref="A46:F46"/>
    <mergeCell ref="A43:F43"/>
    <mergeCell ref="A38:F38"/>
    <mergeCell ref="G44:I44"/>
    <mergeCell ref="A45:F45"/>
    <mergeCell ref="G63:I63"/>
    <mergeCell ref="G62:I62"/>
    <mergeCell ref="G61:I61"/>
    <mergeCell ref="G60:I60"/>
    <mergeCell ref="G50:I50"/>
    <mergeCell ref="G49:I49"/>
    <mergeCell ref="G58:I58"/>
    <mergeCell ref="G57:I57"/>
    <mergeCell ref="G56:I56"/>
    <mergeCell ref="G55:I55"/>
    <mergeCell ref="G54:I54"/>
    <mergeCell ref="G53:I53"/>
    <mergeCell ref="G52:I52"/>
    <mergeCell ref="G51:I51"/>
    <mergeCell ref="G45:I45"/>
    <mergeCell ref="G46:I46"/>
    <mergeCell ref="A13:F13"/>
    <mergeCell ref="A3:P3"/>
    <mergeCell ref="K32:N32"/>
    <mergeCell ref="K33:N33"/>
    <mergeCell ref="K12:N12"/>
    <mergeCell ref="G24:I24"/>
    <mergeCell ref="A17:F17"/>
    <mergeCell ref="G17:I17"/>
    <mergeCell ref="K11:N11"/>
    <mergeCell ref="K21:M21"/>
    <mergeCell ref="N22:O22"/>
    <mergeCell ref="N21:O21"/>
    <mergeCell ref="K26:M26"/>
    <mergeCell ref="N26:O26"/>
    <mergeCell ref="G13:I13"/>
    <mergeCell ref="G14:I14"/>
    <mergeCell ref="G15:I15"/>
    <mergeCell ref="K23:M23"/>
    <mergeCell ref="K24:M24"/>
    <mergeCell ref="K13:N13"/>
    <mergeCell ref="K25:M25"/>
    <mergeCell ref="G21:I21"/>
    <mergeCell ref="G22:I22"/>
    <mergeCell ref="A30:F31"/>
    <mergeCell ref="A20:F20"/>
    <mergeCell ref="A28:F28"/>
    <mergeCell ref="A14:F14"/>
    <mergeCell ref="A15:F15"/>
    <mergeCell ref="A26:F26"/>
    <mergeCell ref="K14:N14"/>
    <mergeCell ref="K15:N15"/>
    <mergeCell ref="K16:N16"/>
    <mergeCell ref="K17:N17"/>
    <mergeCell ref="A27:F27"/>
    <mergeCell ref="G19:I19"/>
    <mergeCell ref="A22:F22"/>
    <mergeCell ref="A25:F25"/>
    <mergeCell ref="A19:F19"/>
    <mergeCell ref="G25:I25"/>
    <mergeCell ref="G18:I18"/>
    <mergeCell ref="G20:I20"/>
    <mergeCell ref="G16:I16"/>
    <mergeCell ref="K22:M22"/>
    <mergeCell ref="A18:F18"/>
    <mergeCell ref="N23:O23"/>
    <mergeCell ref="N24:O24"/>
    <mergeCell ref="N25:O25"/>
  </mergeCells>
  <phoneticPr fontId="2" type="noConversion"/>
  <conditionalFormatting sqref="H27:H28">
    <cfRule type="expression" dxfId="12" priority="7" stopIfTrue="1">
      <formula>#REF!=1</formula>
    </cfRule>
  </conditionalFormatting>
  <conditionalFormatting sqref="I27:I28">
    <cfRule type="expression" dxfId="11" priority="8" stopIfTrue="1">
      <formula>OR(#REF!=1,#REF!=2)</formula>
    </cfRule>
  </conditionalFormatting>
  <dataValidations xWindow="364" yWindow="472" count="13">
    <dataValidation type="list" allowBlank="1" showInputMessage="1" showErrorMessage="1" sqref="G14:I14" xr:uid="{00000000-0002-0000-0000-000001000000}">
      <formula1>$AA$10:$AA$13</formula1>
    </dataValidation>
    <dataValidation type="decimal" operator="greaterThan" allowBlank="1" showInputMessage="1" showErrorMessage="1" sqref="G13" xr:uid="{00000000-0002-0000-0000-000002000000}">
      <formula1>0</formula1>
    </dataValidation>
    <dataValidation type="list" allowBlank="1" showInputMessage="1" showErrorMessage="1" sqref="O14" xr:uid="{00000000-0002-0000-0000-000003000000}">
      <formula1>"1,2,3,4,5"</formula1>
    </dataValidation>
    <dataValidation type="list" allowBlank="1" showInputMessage="1" showErrorMessage="1" sqref="G25" xr:uid="{00000000-0002-0000-0000-000004000000}">
      <formula1>"1,2,3"</formula1>
    </dataValidation>
    <dataValidation type="decimal" operator="greaterThanOrEqual" allowBlank="1" showInputMessage="1" showErrorMessage="1" sqref="G20 G27:I28 G42:G45 G15:G18" xr:uid="{00000000-0002-0000-0000-000007000000}">
      <formula1>0</formula1>
    </dataValidation>
    <dataValidation type="list" allowBlank="1" showInputMessage="1" showErrorMessage="1" sqref="N21:N25" xr:uid="{00000000-0002-0000-0000-000009000000}">
      <formula1>"Oui,Non"</formula1>
    </dataValidation>
    <dataValidation type="list" operator="greaterThanOrEqual" allowBlank="1" showInputMessage="1" showErrorMessage="1" sqref="G25" xr:uid="{00000000-0002-0000-0000-00000B000000}">
      <formula1>combustibles</formula1>
    </dataValidation>
    <dataValidation type="list" allowBlank="1" showInputMessage="1" showErrorMessage="1" sqref="N26:O26" xr:uid="{CE671FBB-A659-4035-B531-F45EBEF3F4A8}">
      <formula1>"Petite Entreprise,Moyenne Entreprise,Grande Entreprise"</formula1>
    </dataValidation>
    <dataValidation type="list" allowBlank="1" showInputMessage="1" showErrorMessage="1" sqref="G12:I12" xr:uid="{84943056-0EAD-4D5E-841E-08F538C3E8AC}">
      <formula1>$W$2:$W$3</formula1>
    </dataValidation>
    <dataValidation type="list" allowBlank="1" showInputMessage="1" showErrorMessage="1" promptTitle="Système de traitement des fumées" prompt="Préciser le système de traitement des fumées envisagé pour la chaudière biomasse_x000a_" sqref="G23:I23" xr:uid="{43C65AF4-AD88-4273-9265-BC6C8AC3746B}">
      <formula1>$AD$3:$AD$7</formula1>
    </dataValidation>
    <dataValidation type="list" allowBlank="1" showInputMessage="1" showErrorMessage="1" promptTitle="Système de traitement des fumées" prompt="Préciser le système de traitement des fumées envisagé pour la chaudière biomasse_x000a_" sqref="G24:I24" xr:uid="{EB239720-45B3-440D-A05A-7C40EF38DC35}">
      <formula1>$AD$9:$AD$10</formula1>
    </dataValidation>
    <dataValidation type="list" allowBlank="1" showInputMessage="1" sqref="O16" xr:uid="{F620851A-E16D-441A-A45B-C560101F9F86}">
      <formula1>$AD$3:$AD$7</formula1>
    </dataValidation>
    <dataValidation operator="greaterThanOrEqual" allowBlank="1" showInputMessage="1" showErrorMessage="1" sqref="G22:I22" xr:uid="{0AF2CF1B-70C8-4B1D-9092-834887944D36}"/>
  </dataValidations>
  <pageMargins left="0.42" right="0.54" top="0.49" bottom="0.5" header="0.4921259845" footer="0.4921259845"/>
  <pageSetup paperSize="8" scale="70" orientation="landscape" r:id="rId1"/>
  <headerFooter alignWithMargins="0"/>
  <drawing r:id="rId2"/>
  <legacyDrawing r:id="rId3"/>
  <extLst>
    <ext xmlns:x14="http://schemas.microsoft.com/office/spreadsheetml/2009/9/main" uri="{CCE6A557-97BC-4b89-ADB6-D9C93CAAB3DF}">
      <x14:dataValidations xmlns:xm="http://schemas.microsoft.com/office/excel/2006/main" xWindow="364" yWindow="472" count="1">
        <x14:dataValidation type="list" allowBlank="1" showInputMessage="1" xr:uid="{00000000-0002-0000-0000-00000C000000}">
          <x14:formula1>
            <xm:f>Données!$B$8:$B$19</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A4531-5650-46A0-B79E-AD8FAC23AA12}">
  <sheetPr>
    <tabColor rgb="FFDDEBF7"/>
  </sheetPr>
  <dimension ref="A1:N194"/>
  <sheetViews>
    <sheetView zoomScale="85" zoomScaleNormal="85" workbookViewId="0">
      <selection activeCell="G9" sqref="G9"/>
    </sheetView>
  </sheetViews>
  <sheetFormatPr baseColWidth="10" defaultRowHeight="12.5" x14ac:dyDescent="0.25"/>
  <cols>
    <col min="1" max="1" width="10.90625" style="78"/>
    <col min="2" max="5" width="19" style="7" customWidth="1"/>
    <col min="6" max="7" width="10.90625" style="78"/>
    <col min="8" max="8" width="25.36328125" style="78" customWidth="1"/>
    <col min="9" max="9" width="21.453125" style="78" customWidth="1"/>
    <col min="10" max="10" width="19.7265625" style="78" customWidth="1"/>
    <col min="11" max="11" width="15.1796875" style="78" customWidth="1"/>
    <col min="12" max="14" width="10.90625" style="78"/>
    <col min="15" max="16384" width="10.90625" style="7"/>
  </cols>
  <sheetData>
    <row r="1" spans="1:11" ht="73.5" customHeight="1" x14ac:dyDescent="0.25">
      <c r="A1" s="71"/>
      <c r="B1" s="71"/>
      <c r="C1" s="71"/>
      <c r="D1" s="71"/>
      <c r="E1" s="71"/>
    </row>
    <row r="2" spans="1:11" ht="42" x14ac:dyDescent="0.25">
      <c r="A2" s="71"/>
      <c r="B2" s="318" t="s">
        <v>154</v>
      </c>
      <c r="C2" s="318"/>
      <c r="D2" s="318"/>
      <c r="E2" s="318"/>
      <c r="H2" s="142" t="s">
        <v>242</v>
      </c>
      <c r="I2" s="198">
        <f>IFERROR(AVERAGE(D23,D40,D57,D74)/AVERAGE(C23,C40,C57,C74),0)</f>
        <v>0</v>
      </c>
      <c r="J2" s="142" t="s">
        <v>264</v>
      </c>
    </row>
    <row r="3" spans="1:11" ht="14.5" thickBot="1" x14ac:dyDescent="0.3">
      <c r="A3" s="37"/>
      <c r="B3" s="72"/>
      <c r="C3" s="72"/>
      <c r="D3" s="72"/>
      <c r="E3" s="72"/>
      <c r="H3" s="137"/>
      <c r="I3" s="143"/>
      <c r="J3" s="137"/>
    </row>
    <row r="4" spans="1:11" ht="15.5" x14ac:dyDescent="0.25">
      <c r="A4" s="37"/>
      <c r="B4" s="319" t="s">
        <v>103</v>
      </c>
      <c r="C4" s="321" t="s">
        <v>104</v>
      </c>
      <c r="D4" s="321"/>
      <c r="E4" s="322"/>
    </row>
    <row r="5" spans="1:11" ht="16" thickBot="1" x14ac:dyDescent="0.3">
      <c r="A5" s="37"/>
      <c r="B5" s="320"/>
      <c r="C5" s="323" t="s">
        <v>105</v>
      </c>
      <c r="D5" s="323"/>
      <c r="E5" s="324"/>
    </row>
    <row r="6" spans="1:11" ht="14" x14ac:dyDescent="0.25">
      <c r="A6" s="37"/>
      <c r="B6" s="72"/>
      <c r="C6" s="72"/>
      <c r="D6" s="72"/>
      <c r="E6" s="72"/>
    </row>
    <row r="7" spans="1:11" ht="14" x14ac:dyDescent="0.25">
      <c r="A7" s="71"/>
      <c r="B7" s="79"/>
      <c r="C7" s="79"/>
      <c r="D7" s="79"/>
      <c r="E7" s="79"/>
    </row>
    <row r="8" spans="1:11" ht="15.5" x14ac:dyDescent="0.25">
      <c r="A8" s="71"/>
      <c r="B8" s="327" t="s">
        <v>236</v>
      </c>
      <c r="C8" s="327"/>
      <c r="D8" s="327"/>
      <c r="E8" s="327"/>
      <c r="H8" s="328"/>
      <c r="I8" s="328"/>
      <c r="J8" s="328"/>
      <c r="K8" s="328"/>
    </row>
    <row r="9" spans="1:11" ht="28" x14ac:dyDescent="0.25">
      <c r="A9" s="71"/>
      <c r="B9" s="325" t="s">
        <v>155</v>
      </c>
      <c r="C9" s="73" t="s">
        <v>156</v>
      </c>
      <c r="D9" s="325" t="s">
        <v>157</v>
      </c>
      <c r="E9" s="325" t="s">
        <v>240</v>
      </c>
      <c r="H9" s="329"/>
      <c r="I9" s="133"/>
      <c r="J9" s="329"/>
      <c r="K9" s="329"/>
    </row>
    <row r="10" spans="1:11" ht="14.5" x14ac:dyDescent="0.25">
      <c r="A10" s="71"/>
      <c r="B10" s="326"/>
      <c r="C10" s="132" t="s">
        <v>241</v>
      </c>
      <c r="D10" s="326"/>
      <c r="E10" s="326"/>
      <c r="H10" s="329"/>
      <c r="I10" s="134"/>
      <c r="J10" s="329"/>
      <c r="K10" s="329"/>
    </row>
    <row r="11" spans="1:11" ht="14" x14ac:dyDescent="0.25">
      <c r="A11" s="71"/>
      <c r="B11" s="74">
        <v>43101</v>
      </c>
      <c r="C11" s="75"/>
      <c r="D11" s="75"/>
      <c r="E11" s="76" t="str">
        <f>IF(D11=0,"",D11/C11)</f>
        <v/>
      </c>
      <c r="H11" s="135"/>
      <c r="I11" s="136"/>
      <c r="J11" s="136"/>
      <c r="K11" s="137"/>
    </row>
    <row r="12" spans="1:11" ht="14" x14ac:dyDescent="0.25">
      <c r="A12" s="71"/>
      <c r="B12" s="74">
        <v>43132</v>
      </c>
      <c r="C12" s="75"/>
      <c r="D12" s="75"/>
      <c r="E12" s="76" t="str">
        <f t="shared" ref="E12:E23" si="0">IF(D12=0,"",D12/C12)</f>
        <v/>
      </c>
      <c r="H12" s="135"/>
      <c r="I12" s="136"/>
      <c r="J12" s="136"/>
      <c r="K12" s="137"/>
    </row>
    <row r="13" spans="1:11" ht="14" x14ac:dyDescent="0.25">
      <c r="A13" s="71"/>
      <c r="B13" s="74">
        <v>43160</v>
      </c>
      <c r="C13" s="75"/>
      <c r="D13" s="75"/>
      <c r="E13" s="76" t="str">
        <f t="shared" si="0"/>
        <v/>
      </c>
      <c r="H13" s="135"/>
      <c r="I13" s="136"/>
      <c r="J13" s="136"/>
      <c r="K13" s="137"/>
    </row>
    <row r="14" spans="1:11" ht="14" x14ac:dyDescent="0.25">
      <c r="A14" s="71"/>
      <c r="B14" s="74">
        <v>43191</v>
      </c>
      <c r="C14" s="75"/>
      <c r="D14" s="75"/>
      <c r="E14" s="76" t="str">
        <f t="shared" si="0"/>
        <v/>
      </c>
      <c r="H14" s="135"/>
      <c r="I14" s="136"/>
      <c r="J14" s="136"/>
      <c r="K14" s="137"/>
    </row>
    <row r="15" spans="1:11" ht="14" x14ac:dyDescent="0.25">
      <c r="A15" s="71"/>
      <c r="B15" s="74">
        <v>43221</v>
      </c>
      <c r="C15" s="75"/>
      <c r="D15" s="75"/>
      <c r="E15" s="76" t="str">
        <f t="shared" si="0"/>
        <v/>
      </c>
      <c r="H15" s="135"/>
      <c r="I15" s="136"/>
      <c r="J15" s="136"/>
      <c r="K15" s="137"/>
    </row>
    <row r="16" spans="1:11" ht="14" x14ac:dyDescent="0.25">
      <c r="A16" s="71"/>
      <c r="B16" s="74">
        <v>43252</v>
      </c>
      <c r="C16" s="75"/>
      <c r="D16" s="75"/>
      <c r="E16" s="76" t="str">
        <f t="shared" si="0"/>
        <v/>
      </c>
      <c r="H16" s="135"/>
      <c r="I16" s="136"/>
      <c r="J16" s="136"/>
      <c r="K16" s="137"/>
    </row>
    <row r="17" spans="1:11" ht="14" x14ac:dyDescent="0.25">
      <c r="A17" s="71"/>
      <c r="B17" s="74">
        <v>43282</v>
      </c>
      <c r="C17" s="75"/>
      <c r="D17" s="75"/>
      <c r="E17" s="76" t="str">
        <f t="shared" si="0"/>
        <v/>
      </c>
      <c r="H17" s="135"/>
      <c r="I17" s="136"/>
      <c r="J17" s="136"/>
      <c r="K17" s="137"/>
    </row>
    <row r="18" spans="1:11" ht="14" x14ac:dyDescent="0.25">
      <c r="A18" s="71"/>
      <c r="B18" s="74">
        <v>43313</v>
      </c>
      <c r="C18" s="75"/>
      <c r="D18" s="75"/>
      <c r="E18" s="76" t="str">
        <f t="shared" si="0"/>
        <v/>
      </c>
      <c r="H18" s="135"/>
      <c r="I18" s="136"/>
      <c r="J18" s="136"/>
      <c r="K18" s="137"/>
    </row>
    <row r="19" spans="1:11" ht="14" x14ac:dyDescent="0.25">
      <c r="A19" s="71"/>
      <c r="B19" s="74">
        <v>43344</v>
      </c>
      <c r="C19" s="75"/>
      <c r="D19" s="75"/>
      <c r="E19" s="76" t="str">
        <f t="shared" si="0"/>
        <v/>
      </c>
      <c r="H19" s="135"/>
      <c r="I19" s="136"/>
      <c r="J19" s="136"/>
      <c r="K19" s="137"/>
    </row>
    <row r="20" spans="1:11" ht="14" x14ac:dyDescent="0.25">
      <c r="A20" s="71"/>
      <c r="B20" s="74">
        <v>43374</v>
      </c>
      <c r="C20" s="75"/>
      <c r="D20" s="77"/>
      <c r="E20" s="76" t="str">
        <f t="shared" si="0"/>
        <v/>
      </c>
      <c r="H20" s="135"/>
      <c r="I20" s="136"/>
      <c r="J20" s="138"/>
      <c r="K20" s="137"/>
    </row>
    <row r="21" spans="1:11" ht="14" x14ac:dyDescent="0.25">
      <c r="A21" s="71"/>
      <c r="B21" s="74">
        <v>43405</v>
      </c>
      <c r="C21" s="75"/>
      <c r="D21" s="77"/>
      <c r="E21" s="76" t="str">
        <f t="shared" si="0"/>
        <v/>
      </c>
      <c r="H21" s="135"/>
      <c r="I21" s="136"/>
      <c r="J21" s="138"/>
      <c r="K21" s="137"/>
    </row>
    <row r="22" spans="1:11" ht="14" x14ac:dyDescent="0.25">
      <c r="A22" s="71"/>
      <c r="B22" s="74">
        <v>43435</v>
      </c>
      <c r="C22" s="75"/>
      <c r="D22" s="77"/>
      <c r="E22" s="76" t="str">
        <f t="shared" si="0"/>
        <v/>
      </c>
      <c r="H22" s="135"/>
      <c r="I22" s="136"/>
      <c r="J22" s="138"/>
      <c r="K22" s="137"/>
    </row>
    <row r="23" spans="1:11" ht="44" customHeight="1" x14ac:dyDescent="0.25">
      <c r="A23" s="71"/>
      <c r="B23" s="80" t="s">
        <v>159</v>
      </c>
      <c r="C23" s="106">
        <f>SUM(C11:C22)</f>
        <v>0</v>
      </c>
      <c r="D23" s="107">
        <f>SUM(D11:D22)</f>
        <v>0</v>
      </c>
      <c r="E23" s="76" t="str">
        <f t="shared" si="0"/>
        <v/>
      </c>
      <c r="H23" s="139"/>
      <c r="I23" s="140"/>
      <c r="J23" s="141"/>
      <c r="K23" s="141"/>
    </row>
    <row r="24" spans="1:11" ht="14" x14ac:dyDescent="0.25">
      <c r="A24" s="71"/>
      <c r="B24" s="79"/>
      <c r="C24" s="79"/>
      <c r="D24" s="79"/>
      <c r="E24" s="79"/>
    </row>
    <row r="25" spans="1:11" ht="15.5" customHeight="1" x14ac:dyDescent="0.25">
      <c r="A25" s="71"/>
      <c r="B25" s="327" t="s">
        <v>237</v>
      </c>
      <c r="C25" s="327"/>
      <c r="D25" s="327"/>
      <c r="E25" s="327"/>
    </row>
    <row r="26" spans="1:11" ht="28" x14ac:dyDescent="0.25">
      <c r="A26" s="71"/>
      <c r="B26" s="325" t="s">
        <v>155</v>
      </c>
      <c r="C26" s="73" t="s">
        <v>156</v>
      </c>
      <c r="D26" s="325" t="s">
        <v>157</v>
      </c>
      <c r="E26" s="325" t="s">
        <v>240</v>
      </c>
    </row>
    <row r="27" spans="1:11" ht="14.5" x14ac:dyDescent="0.25">
      <c r="A27" s="71"/>
      <c r="B27" s="326"/>
      <c r="C27" s="132" t="s">
        <v>241</v>
      </c>
      <c r="D27" s="326"/>
      <c r="E27" s="326"/>
    </row>
    <row r="28" spans="1:11" ht="14" x14ac:dyDescent="0.25">
      <c r="A28" s="71"/>
      <c r="B28" s="74">
        <v>43466</v>
      </c>
      <c r="C28" s="75"/>
      <c r="D28" s="75"/>
      <c r="E28" s="76" t="str">
        <f t="shared" ref="E28:E39" si="1">IF(D28=0,"",D28/C28)</f>
        <v/>
      </c>
    </row>
    <row r="29" spans="1:11" ht="14" x14ac:dyDescent="0.25">
      <c r="A29" s="71"/>
      <c r="B29" s="74">
        <v>43497</v>
      </c>
      <c r="C29" s="75"/>
      <c r="D29" s="75"/>
      <c r="E29" s="76" t="str">
        <f t="shared" si="1"/>
        <v/>
      </c>
    </row>
    <row r="30" spans="1:11" ht="14" x14ac:dyDescent="0.25">
      <c r="A30" s="71"/>
      <c r="B30" s="74">
        <v>43525</v>
      </c>
      <c r="C30" s="75"/>
      <c r="D30" s="75"/>
      <c r="E30" s="76" t="str">
        <f t="shared" si="1"/>
        <v/>
      </c>
    </row>
    <row r="31" spans="1:11" ht="14" x14ac:dyDescent="0.25">
      <c r="A31" s="71"/>
      <c r="B31" s="74">
        <v>43556</v>
      </c>
      <c r="C31" s="75"/>
      <c r="D31" s="75"/>
      <c r="E31" s="76" t="str">
        <f t="shared" si="1"/>
        <v/>
      </c>
    </row>
    <row r="32" spans="1:11" ht="14" x14ac:dyDescent="0.25">
      <c r="A32" s="71"/>
      <c r="B32" s="74">
        <v>43586</v>
      </c>
      <c r="C32" s="75"/>
      <c r="D32" s="75"/>
      <c r="E32" s="76" t="str">
        <f t="shared" si="1"/>
        <v/>
      </c>
    </row>
    <row r="33" spans="1:5" ht="14" x14ac:dyDescent="0.25">
      <c r="A33" s="71"/>
      <c r="B33" s="74">
        <v>43617</v>
      </c>
      <c r="C33" s="75"/>
      <c r="D33" s="75"/>
      <c r="E33" s="76" t="str">
        <f t="shared" si="1"/>
        <v/>
      </c>
    </row>
    <row r="34" spans="1:5" ht="14" x14ac:dyDescent="0.25">
      <c r="A34" s="71"/>
      <c r="B34" s="74">
        <v>43647</v>
      </c>
      <c r="C34" s="75"/>
      <c r="D34" s="75"/>
      <c r="E34" s="76" t="str">
        <f t="shared" si="1"/>
        <v/>
      </c>
    </row>
    <row r="35" spans="1:5" ht="14" x14ac:dyDescent="0.25">
      <c r="A35" s="71"/>
      <c r="B35" s="74">
        <v>43678</v>
      </c>
      <c r="C35" s="75"/>
      <c r="D35" s="75"/>
      <c r="E35" s="76" t="str">
        <f t="shared" si="1"/>
        <v/>
      </c>
    </row>
    <row r="36" spans="1:5" ht="14" x14ac:dyDescent="0.25">
      <c r="A36" s="71"/>
      <c r="B36" s="74">
        <v>43709</v>
      </c>
      <c r="C36" s="75"/>
      <c r="D36" s="75"/>
      <c r="E36" s="76" t="str">
        <f t="shared" si="1"/>
        <v/>
      </c>
    </row>
    <row r="37" spans="1:5" ht="14" x14ac:dyDescent="0.25">
      <c r="A37" s="71"/>
      <c r="B37" s="74">
        <v>43739</v>
      </c>
      <c r="C37" s="75"/>
      <c r="D37" s="77"/>
      <c r="E37" s="76" t="str">
        <f t="shared" si="1"/>
        <v/>
      </c>
    </row>
    <row r="38" spans="1:5" ht="14" x14ac:dyDescent="0.25">
      <c r="A38" s="71"/>
      <c r="B38" s="74">
        <v>43770</v>
      </c>
      <c r="C38" s="75"/>
      <c r="D38" s="77"/>
      <c r="E38" s="76" t="str">
        <f t="shared" si="1"/>
        <v/>
      </c>
    </row>
    <row r="39" spans="1:5" ht="14" x14ac:dyDescent="0.25">
      <c r="A39" s="71"/>
      <c r="B39" s="74">
        <v>43800</v>
      </c>
      <c r="C39" s="75"/>
      <c r="D39" s="77"/>
      <c r="E39" s="76" t="str">
        <f t="shared" si="1"/>
        <v/>
      </c>
    </row>
    <row r="40" spans="1:5" ht="15.5" x14ac:dyDescent="0.25">
      <c r="A40" s="71"/>
      <c r="B40" s="80" t="s">
        <v>158</v>
      </c>
      <c r="C40" s="106">
        <f>SUM(C28:C39)</f>
        <v>0</v>
      </c>
      <c r="D40" s="107">
        <f>SUM(D28:D39)</f>
        <v>0</v>
      </c>
      <c r="E40" s="76" t="str">
        <f>IF(D40=0,"",D40/C40)</f>
        <v/>
      </c>
    </row>
    <row r="41" spans="1:5" ht="14" x14ac:dyDescent="0.25">
      <c r="A41" s="71"/>
      <c r="B41" s="71"/>
      <c r="C41" s="71"/>
      <c r="D41" s="71"/>
      <c r="E41" s="71"/>
    </row>
    <row r="42" spans="1:5" ht="15.5" customHeight="1" x14ac:dyDescent="0.25">
      <c r="A42" s="71"/>
      <c r="B42" s="327" t="s">
        <v>238</v>
      </c>
      <c r="C42" s="327"/>
      <c r="D42" s="327"/>
      <c r="E42" s="327"/>
    </row>
    <row r="43" spans="1:5" ht="28" x14ac:dyDescent="0.25">
      <c r="A43" s="71"/>
      <c r="B43" s="325" t="s">
        <v>155</v>
      </c>
      <c r="C43" s="73" t="s">
        <v>156</v>
      </c>
      <c r="D43" s="325" t="s">
        <v>157</v>
      </c>
      <c r="E43" s="325" t="s">
        <v>240</v>
      </c>
    </row>
    <row r="44" spans="1:5" ht="14.5" x14ac:dyDescent="0.25">
      <c r="A44" s="71"/>
      <c r="B44" s="326"/>
      <c r="C44" s="132" t="s">
        <v>241</v>
      </c>
      <c r="D44" s="326"/>
      <c r="E44" s="326"/>
    </row>
    <row r="45" spans="1:5" ht="14" x14ac:dyDescent="0.25">
      <c r="A45" s="71"/>
      <c r="B45" s="74">
        <v>43831</v>
      </c>
      <c r="C45" s="75"/>
      <c r="D45" s="75"/>
      <c r="E45" s="76" t="str">
        <f t="shared" ref="E45:E57" si="2">IF(D45=0,"",D45/C45)</f>
        <v/>
      </c>
    </row>
    <row r="46" spans="1:5" ht="14" x14ac:dyDescent="0.25">
      <c r="A46" s="71"/>
      <c r="B46" s="74">
        <v>43862</v>
      </c>
      <c r="C46" s="75"/>
      <c r="D46" s="75"/>
      <c r="E46" s="76" t="str">
        <f t="shared" si="2"/>
        <v/>
      </c>
    </row>
    <row r="47" spans="1:5" ht="14" x14ac:dyDescent="0.25">
      <c r="A47" s="71"/>
      <c r="B47" s="74">
        <v>43891</v>
      </c>
      <c r="C47" s="75"/>
      <c r="D47" s="75"/>
      <c r="E47" s="76" t="str">
        <f t="shared" si="2"/>
        <v/>
      </c>
    </row>
    <row r="48" spans="1:5" ht="14" x14ac:dyDescent="0.25">
      <c r="A48" s="71"/>
      <c r="B48" s="74">
        <v>43922</v>
      </c>
      <c r="C48" s="75"/>
      <c r="D48" s="75"/>
      <c r="E48" s="76" t="str">
        <f t="shared" si="2"/>
        <v/>
      </c>
    </row>
    <row r="49" spans="1:5" ht="14" x14ac:dyDescent="0.25">
      <c r="A49" s="71"/>
      <c r="B49" s="74">
        <v>43952</v>
      </c>
      <c r="C49" s="75"/>
      <c r="D49" s="75"/>
      <c r="E49" s="76" t="str">
        <f t="shared" si="2"/>
        <v/>
      </c>
    </row>
    <row r="50" spans="1:5" ht="14" x14ac:dyDescent="0.25">
      <c r="A50" s="71"/>
      <c r="B50" s="74">
        <v>43983</v>
      </c>
      <c r="C50" s="75"/>
      <c r="D50" s="75"/>
      <c r="E50" s="76" t="str">
        <f t="shared" si="2"/>
        <v/>
      </c>
    </row>
    <row r="51" spans="1:5" ht="14" x14ac:dyDescent="0.25">
      <c r="A51" s="71"/>
      <c r="B51" s="74">
        <v>44013</v>
      </c>
      <c r="C51" s="75"/>
      <c r="D51" s="75"/>
      <c r="E51" s="76" t="str">
        <f t="shared" si="2"/>
        <v/>
      </c>
    </row>
    <row r="52" spans="1:5" ht="14" x14ac:dyDescent="0.25">
      <c r="A52" s="71"/>
      <c r="B52" s="74">
        <v>44044</v>
      </c>
      <c r="C52" s="75"/>
      <c r="D52" s="75"/>
      <c r="E52" s="76" t="str">
        <f t="shared" si="2"/>
        <v/>
      </c>
    </row>
    <row r="53" spans="1:5" ht="14" x14ac:dyDescent="0.25">
      <c r="A53" s="71"/>
      <c r="B53" s="74">
        <v>44075</v>
      </c>
      <c r="C53" s="75"/>
      <c r="D53" s="75"/>
      <c r="E53" s="76" t="str">
        <f t="shared" si="2"/>
        <v/>
      </c>
    </row>
    <row r="54" spans="1:5" ht="14" x14ac:dyDescent="0.25">
      <c r="A54" s="71"/>
      <c r="B54" s="74">
        <v>44105</v>
      </c>
      <c r="C54" s="75"/>
      <c r="D54" s="77"/>
      <c r="E54" s="76" t="str">
        <f t="shared" si="2"/>
        <v/>
      </c>
    </row>
    <row r="55" spans="1:5" ht="14" x14ac:dyDescent="0.25">
      <c r="A55" s="71"/>
      <c r="B55" s="74">
        <v>44136</v>
      </c>
      <c r="C55" s="75"/>
      <c r="D55" s="77"/>
      <c r="E55" s="76" t="str">
        <f t="shared" si="2"/>
        <v/>
      </c>
    </row>
    <row r="56" spans="1:5" ht="14" x14ac:dyDescent="0.25">
      <c r="A56" s="71"/>
      <c r="B56" s="74">
        <v>44166</v>
      </c>
      <c r="C56" s="75"/>
      <c r="D56" s="77"/>
      <c r="E56" s="76" t="str">
        <f t="shared" si="2"/>
        <v/>
      </c>
    </row>
    <row r="57" spans="1:5" ht="15.5" x14ac:dyDescent="0.25">
      <c r="A57" s="71"/>
      <c r="B57" s="80" t="s">
        <v>160</v>
      </c>
      <c r="C57" s="106">
        <f>SUM(C45:C56)</f>
        <v>0</v>
      </c>
      <c r="D57" s="107">
        <f>SUM(D45:D56)</f>
        <v>0</v>
      </c>
      <c r="E57" s="76" t="str">
        <f t="shared" si="2"/>
        <v/>
      </c>
    </row>
    <row r="58" spans="1:5" ht="14" x14ac:dyDescent="0.25">
      <c r="A58" s="71"/>
      <c r="B58" s="79"/>
      <c r="C58" s="79"/>
      <c r="D58" s="79"/>
      <c r="E58" s="79"/>
    </row>
    <row r="59" spans="1:5" ht="15.5" customHeight="1" x14ac:dyDescent="0.25">
      <c r="A59" s="71"/>
      <c r="B59" s="327" t="s">
        <v>239</v>
      </c>
      <c r="C59" s="327"/>
      <c r="D59" s="327"/>
      <c r="E59" s="327"/>
    </row>
    <row r="60" spans="1:5" ht="28" x14ac:dyDescent="0.25">
      <c r="A60" s="71"/>
      <c r="B60" s="325" t="s">
        <v>155</v>
      </c>
      <c r="C60" s="73" t="s">
        <v>156</v>
      </c>
      <c r="D60" s="325" t="s">
        <v>157</v>
      </c>
      <c r="E60" s="325" t="s">
        <v>240</v>
      </c>
    </row>
    <row r="61" spans="1:5" ht="14.5" x14ac:dyDescent="0.25">
      <c r="A61" s="71"/>
      <c r="B61" s="326"/>
      <c r="C61" s="132" t="s">
        <v>241</v>
      </c>
      <c r="D61" s="326"/>
      <c r="E61" s="326"/>
    </row>
    <row r="62" spans="1:5" ht="14" x14ac:dyDescent="0.25">
      <c r="A62" s="71"/>
      <c r="B62" s="74">
        <v>44197</v>
      </c>
      <c r="C62" s="75"/>
      <c r="D62" s="75"/>
      <c r="E62" s="76" t="str">
        <f>IF(D62=0,"",D62/C62)</f>
        <v/>
      </c>
    </row>
    <row r="63" spans="1:5" ht="14" x14ac:dyDescent="0.25">
      <c r="A63" s="71"/>
      <c r="B63" s="74">
        <v>44228</v>
      </c>
      <c r="C63" s="75"/>
      <c r="D63" s="75"/>
      <c r="E63" s="76" t="str">
        <f t="shared" ref="E63:E74" si="3">IF(D63=0,"",D63/C63)</f>
        <v/>
      </c>
    </row>
    <row r="64" spans="1:5" ht="14" x14ac:dyDescent="0.25">
      <c r="A64" s="71"/>
      <c r="B64" s="74">
        <v>44256</v>
      </c>
      <c r="C64" s="75"/>
      <c r="D64" s="75"/>
      <c r="E64" s="76" t="str">
        <f t="shared" si="3"/>
        <v/>
      </c>
    </row>
    <row r="65" spans="1:5" ht="14" x14ac:dyDescent="0.25">
      <c r="A65" s="71"/>
      <c r="B65" s="74">
        <v>44287</v>
      </c>
      <c r="C65" s="75"/>
      <c r="D65" s="75"/>
      <c r="E65" s="76" t="str">
        <f t="shared" si="3"/>
        <v/>
      </c>
    </row>
    <row r="66" spans="1:5" ht="14" x14ac:dyDescent="0.25">
      <c r="A66" s="71"/>
      <c r="B66" s="74">
        <v>44317</v>
      </c>
      <c r="C66" s="75"/>
      <c r="D66" s="75"/>
      <c r="E66" s="76" t="str">
        <f t="shared" si="3"/>
        <v/>
      </c>
    </row>
    <row r="67" spans="1:5" ht="14" x14ac:dyDescent="0.25">
      <c r="A67" s="71"/>
      <c r="B67" s="74">
        <v>44348</v>
      </c>
      <c r="C67" s="75"/>
      <c r="D67" s="75"/>
      <c r="E67" s="76" t="str">
        <f t="shared" si="3"/>
        <v/>
      </c>
    </row>
    <row r="68" spans="1:5" ht="14" x14ac:dyDescent="0.25">
      <c r="A68" s="71"/>
      <c r="B68" s="74">
        <v>44378</v>
      </c>
      <c r="C68" s="75"/>
      <c r="D68" s="75"/>
      <c r="E68" s="76" t="str">
        <f t="shared" si="3"/>
        <v/>
      </c>
    </row>
    <row r="69" spans="1:5" ht="14" x14ac:dyDescent="0.25">
      <c r="A69" s="71"/>
      <c r="B69" s="74">
        <v>44409</v>
      </c>
      <c r="C69" s="75"/>
      <c r="D69" s="75"/>
      <c r="E69" s="76" t="str">
        <f t="shared" si="3"/>
        <v/>
      </c>
    </row>
    <row r="70" spans="1:5" ht="14" x14ac:dyDescent="0.25">
      <c r="A70" s="71"/>
      <c r="B70" s="74">
        <v>44440</v>
      </c>
      <c r="C70" s="75"/>
      <c r="D70" s="75"/>
      <c r="E70" s="76" t="str">
        <f t="shared" si="3"/>
        <v/>
      </c>
    </row>
    <row r="71" spans="1:5" ht="14" x14ac:dyDescent="0.25">
      <c r="A71" s="71"/>
      <c r="B71" s="74">
        <v>44470</v>
      </c>
      <c r="C71" s="75"/>
      <c r="D71" s="77"/>
      <c r="E71" s="76" t="str">
        <f t="shared" si="3"/>
        <v/>
      </c>
    </row>
    <row r="72" spans="1:5" ht="14" x14ac:dyDescent="0.25">
      <c r="A72" s="71"/>
      <c r="B72" s="74">
        <v>44501</v>
      </c>
      <c r="C72" s="75"/>
      <c r="D72" s="77"/>
      <c r="E72" s="76" t="str">
        <f t="shared" si="3"/>
        <v/>
      </c>
    </row>
    <row r="73" spans="1:5" ht="14" x14ac:dyDescent="0.25">
      <c r="A73" s="71"/>
      <c r="B73" s="74">
        <v>44531</v>
      </c>
      <c r="C73" s="75"/>
      <c r="D73" s="77"/>
      <c r="E73" s="76" t="str">
        <f t="shared" si="3"/>
        <v/>
      </c>
    </row>
    <row r="74" spans="1:5" ht="15.5" x14ac:dyDescent="0.25">
      <c r="A74" s="71"/>
      <c r="B74" s="80" t="s">
        <v>279</v>
      </c>
      <c r="C74" s="106">
        <f>SUM(C62:C73)</f>
        <v>0</v>
      </c>
      <c r="D74" s="107">
        <f>SUM(D62:D73)</f>
        <v>0</v>
      </c>
      <c r="E74" s="76" t="str">
        <f t="shared" si="3"/>
        <v/>
      </c>
    </row>
    <row r="75" spans="1:5" ht="14" x14ac:dyDescent="0.25">
      <c r="A75" s="71"/>
      <c r="B75" s="71"/>
      <c r="C75" s="71"/>
      <c r="D75" s="71"/>
      <c r="E75" s="71"/>
    </row>
    <row r="76" spans="1:5" ht="14" x14ac:dyDescent="0.25">
      <c r="A76" s="71"/>
      <c r="B76" s="78"/>
      <c r="C76" s="78"/>
      <c r="D76" s="78"/>
      <c r="E76" s="78"/>
    </row>
    <row r="77" spans="1:5" ht="14" x14ac:dyDescent="0.25">
      <c r="A77" s="71"/>
      <c r="B77" s="78"/>
      <c r="C77" s="78"/>
      <c r="D77" s="78"/>
      <c r="E77" s="78"/>
    </row>
    <row r="78" spans="1:5" ht="14" x14ac:dyDescent="0.25">
      <c r="A78" s="71"/>
      <c r="B78" s="78"/>
      <c r="C78" s="78"/>
      <c r="D78" s="78"/>
      <c r="E78" s="78"/>
    </row>
    <row r="79" spans="1:5" ht="14" x14ac:dyDescent="0.25">
      <c r="A79" s="71"/>
      <c r="B79" s="78"/>
      <c r="C79" s="78"/>
      <c r="D79" s="78"/>
      <c r="E79" s="78"/>
    </row>
    <row r="80" spans="1:5" ht="14" x14ac:dyDescent="0.25">
      <c r="A80" s="71"/>
      <c r="B80" s="78"/>
      <c r="C80" s="78"/>
      <c r="D80" s="78"/>
      <c r="E80" s="78"/>
    </row>
    <row r="81" spans="1:5" ht="14" x14ac:dyDescent="0.25">
      <c r="A81" s="71"/>
      <c r="B81" s="78"/>
      <c r="C81" s="78"/>
      <c r="D81" s="78"/>
      <c r="E81" s="78"/>
    </row>
    <row r="82" spans="1:5" ht="14" x14ac:dyDescent="0.25">
      <c r="A82" s="71"/>
      <c r="B82" s="78"/>
      <c r="C82" s="78"/>
      <c r="D82" s="78"/>
      <c r="E82" s="78"/>
    </row>
    <row r="83" spans="1:5" ht="14" x14ac:dyDescent="0.25">
      <c r="A83" s="71"/>
      <c r="B83" s="78"/>
      <c r="C83" s="78"/>
      <c r="D83" s="78"/>
      <c r="E83" s="78"/>
    </row>
    <row r="84" spans="1:5" ht="14" x14ac:dyDescent="0.25">
      <c r="A84" s="71"/>
      <c r="B84" s="78"/>
      <c r="C84" s="78"/>
      <c r="D84" s="78"/>
      <c r="E84" s="78"/>
    </row>
    <row r="85" spans="1:5" ht="14" x14ac:dyDescent="0.25">
      <c r="A85" s="71"/>
      <c r="B85" s="78"/>
      <c r="C85" s="78"/>
      <c r="D85" s="78"/>
      <c r="E85" s="78"/>
    </row>
    <row r="86" spans="1:5" ht="14" x14ac:dyDescent="0.25">
      <c r="A86" s="71"/>
      <c r="B86" s="78"/>
      <c r="C86" s="78"/>
      <c r="D86" s="78"/>
      <c r="E86" s="78"/>
    </row>
    <row r="87" spans="1:5" ht="14" x14ac:dyDescent="0.25">
      <c r="A87" s="71"/>
      <c r="B87" s="78"/>
      <c r="C87" s="78"/>
      <c r="D87" s="78"/>
      <c r="E87" s="78"/>
    </row>
    <row r="88" spans="1:5" ht="14" x14ac:dyDescent="0.25">
      <c r="A88" s="71"/>
      <c r="B88" s="78"/>
      <c r="C88" s="78"/>
      <c r="D88" s="78"/>
      <c r="E88" s="78"/>
    </row>
    <row r="89" spans="1:5" ht="14" x14ac:dyDescent="0.25">
      <c r="A89" s="71"/>
      <c r="B89" s="78"/>
      <c r="C89" s="78"/>
      <c r="D89" s="78"/>
      <c r="E89" s="78"/>
    </row>
    <row r="90" spans="1:5" ht="14" x14ac:dyDescent="0.25">
      <c r="A90" s="71"/>
      <c r="B90" s="78"/>
      <c r="C90" s="78"/>
      <c r="D90" s="78"/>
      <c r="E90" s="78"/>
    </row>
    <row r="91" spans="1:5" ht="14" x14ac:dyDescent="0.25">
      <c r="A91" s="71"/>
      <c r="B91" s="78"/>
      <c r="C91" s="78"/>
      <c r="D91" s="78"/>
      <c r="E91" s="78"/>
    </row>
    <row r="92" spans="1:5" x14ac:dyDescent="0.25">
      <c r="B92" s="78"/>
      <c r="C92" s="78"/>
      <c r="D92" s="78"/>
      <c r="E92" s="78"/>
    </row>
    <row r="93" spans="1:5" x14ac:dyDescent="0.25">
      <c r="B93" s="78"/>
      <c r="C93" s="78"/>
      <c r="D93" s="78"/>
      <c r="E93" s="78"/>
    </row>
    <row r="94" spans="1:5" x14ac:dyDescent="0.25">
      <c r="B94" s="78"/>
      <c r="C94" s="78"/>
      <c r="D94" s="78"/>
      <c r="E94" s="78"/>
    </row>
    <row r="95" spans="1:5" x14ac:dyDescent="0.25">
      <c r="B95" s="78"/>
      <c r="C95" s="78"/>
      <c r="D95" s="78"/>
      <c r="E95" s="78"/>
    </row>
    <row r="96" spans="1:5" x14ac:dyDescent="0.25">
      <c r="B96" s="78"/>
      <c r="C96" s="78"/>
      <c r="D96" s="78"/>
      <c r="E96" s="78"/>
    </row>
    <row r="97" spans="2:5" x14ac:dyDescent="0.25">
      <c r="B97" s="78"/>
      <c r="C97" s="78"/>
      <c r="D97" s="78"/>
      <c r="E97" s="78"/>
    </row>
    <row r="98" spans="2:5" x14ac:dyDescent="0.25">
      <c r="B98" s="78"/>
      <c r="C98" s="78"/>
      <c r="D98" s="78"/>
      <c r="E98" s="78"/>
    </row>
    <row r="99" spans="2:5" x14ac:dyDescent="0.25">
      <c r="B99" s="78"/>
      <c r="C99" s="78"/>
      <c r="D99" s="78"/>
      <c r="E99" s="78"/>
    </row>
    <row r="100" spans="2:5" x14ac:dyDescent="0.25">
      <c r="B100" s="78"/>
      <c r="C100" s="78"/>
      <c r="D100" s="78"/>
      <c r="E100" s="78"/>
    </row>
    <row r="101" spans="2:5" x14ac:dyDescent="0.25">
      <c r="B101" s="78"/>
      <c r="C101" s="78"/>
      <c r="D101" s="78"/>
      <c r="E101" s="78"/>
    </row>
    <row r="102" spans="2:5" x14ac:dyDescent="0.25">
      <c r="B102" s="78"/>
      <c r="C102" s="78"/>
      <c r="D102" s="78"/>
      <c r="E102" s="78"/>
    </row>
    <row r="103" spans="2:5" x14ac:dyDescent="0.25">
      <c r="B103" s="78"/>
      <c r="C103" s="78"/>
      <c r="D103" s="78"/>
      <c r="E103" s="78"/>
    </row>
    <row r="104" spans="2:5" x14ac:dyDescent="0.25">
      <c r="B104" s="78"/>
      <c r="C104" s="78"/>
      <c r="D104" s="78"/>
      <c r="E104" s="78"/>
    </row>
    <row r="105" spans="2:5" x14ac:dyDescent="0.25">
      <c r="B105" s="78"/>
      <c r="C105" s="78"/>
      <c r="D105" s="78"/>
      <c r="E105" s="78"/>
    </row>
    <row r="106" spans="2:5" x14ac:dyDescent="0.25">
      <c r="B106" s="78"/>
      <c r="C106" s="78"/>
      <c r="D106" s="78"/>
      <c r="E106" s="78"/>
    </row>
    <row r="107" spans="2:5" x14ac:dyDescent="0.25">
      <c r="B107" s="78"/>
      <c r="C107" s="78"/>
      <c r="D107" s="78"/>
      <c r="E107" s="78"/>
    </row>
    <row r="108" spans="2:5" x14ac:dyDescent="0.25">
      <c r="B108" s="78"/>
      <c r="C108" s="78"/>
      <c r="D108" s="78"/>
      <c r="E108" s="78"/>
    </row>
    <row r="109" spans="2:5" x14ac:dyDescent="0.25">
      <c r="B109" s="78"/>
      <c r="C109" s="78"/>
      <c r="D109" s="78"/>
      <c r="E109" s="78"/>
    </row>
    <row r="110" spans="2:5" x14ac:dyDescent="0.25">
      <c r="B110" s="78"/>
      <c r="C110" s="78"/>
      <c r="D110" s="78"/>
      <c r="E110" s="78"/>
    </row>
    <row r="111" spans="2:5" x14ac:dyDescent="0.25">
      <c r="B111" s="78"/>
      <c r="C111" s="78"/>
      <c r="D111" s="78"/>
      <c r="E111" s="78"/>
    </row>
    <row r="112" spans="2:5" x14ac:dyDescent="0.25">
      <c r="B112" s="78"/>
      <c r="C112" s="78"/>
      <c r="D112" s="78"/>
      <c r="E112" s="78"/>
    </row>
    <row r="113" spans="2:5" x14ac:dyDescent="0.25">
      <c r="B113" s="78"/>
      <c r="C113" s="78"/>
      <c r="D113" s="78"/>
      <c r="E113" s="78"/>
    </row>
    <row r="114" spans="2:5" x14ac:dyDescent="0.25">
      <c r="B114" s="78"/>
      <c r="C114" s="78"/>
      <c r="D114" s="78"/>
      <c r="E114" s="78"/>
    </row>
    <row r="115" spans="2:5" x14ac:dyDescent="0.25">
      <c r="B115" s="78"/>
      <c r="C115" s="78"/>
      <c r="D115" s="78"/>
      <c r="E115" s="78"/>
    </row>
    <row r="116" spans="2:5" x14ac:dyDescent="0.25">
      <c r="B116" s="78"/>
      <c r="C116" s="78"/>
      <c r="D116" s="78"/>
      <c r="E116" s="78"/>
    </row>
    <row r="117" spans="2:5" x14ac:dyDescent="0.25">
      <c r="B117" s="78"/>
      <c r="C117" s="78"/>
      <c r="D117" s="78"/>
      <c r="E117" s="78"/>
    </row>
    <row r="118" spans="2:5" x14ac:dyDescent="0.25">
      <c r="B118" s="78"/>
      <c r="C118" s="78"/>
      <c r="D118" s="78"/>
      <c r="E118" s="78"/>
    </row>
    <row r="119" spans="2:5" x14ac:dyDescent="0.25">
      <c r="B119" s="78"/>
      <c r="C119" s="78"/>
      <c r="D119" s="78"/>
      <c r="E119" s="78"/>
    </row>
    <row r="120" spans="2:5" x14ac:dyDescent="0.25">
      <c r="B120" s="78"/>
      <c r="C120" s="78"/>
      <c r="D120" s="78"/>
      <c r="E120" s="78"/>
    </row>
    <row r="121" spans="2:5" x14ac:dyDescent="0.25">
      <c r="B121" s="78"/>
      <c r="C121" s="78"/>
      <c r="D121" s="78"/>
      <c r="E121" s="78"/>
    </row>
    <row r="122" spans="2:5" x14ac:dyDescent="0.25">
      <c r="B122" s="78"/>
      <c r="C122" s="78"/>
      <c r="D122" s="78"/>
      <c r="E122" s="78"/>
    </row>
    <row r="123" spans="2:5" x14ac:dyDescent="0.25">
      <c r="B123" s="78"/>
      <c r="C123" s="78"/>
      <c r="D123" s="78"/>
      <c r="E123" s="78"/>
    </row>
    <row r="124" spans="2:5" x14ac:dyDescent="0.25">
      <c r="B124" s="78"/>
      <c r="C124" s="78"/>
      <c r="D124" s="78"/>
      <c r="E124" s="78"/>
    </row>
    <row r="125" spans="2:5" x14ac:dyDescent="0.25">
      <c r="B125" s="78"/>
      <c r="C125" s="78"/>
      <c r="D125" s="78"/>
      <c r="E125" s="78"/>
    </row>
    <row r="126" spans="2:5" x14ac:dyDescent="0.25">
      <c r="B126" s="78"/>
      <c r="C126" s="78"/>
      <c r="D126" s="78"/>
      <c r="E126" s="78"/>
    </row>
    <row r="127" spans="2:5" x14ac:dyDescent="0.25">
      <c r="B127" s="78"/>
      <c r="C127" s="78"/>
      <c r="D127" s="78"/>
      <c r="E127" s="78"/>
    </row>
    <row r="128" spans="2:5" x14ac:dyDescent="0.25">
      <c r="B128" s="78"/>
      <c r="C128" s="78"/>
      <c r="D128" s="78"/>
      <c r="E128" s="78"/>
    </row>
    <row r="129" spans="2:5" x14ac:dyDescent="0.25">
      <c r="B129" s="78"/>
      <c r="C129" s="78"/>
      <c r="D129" s="78"/>
      <c r="E129" s="78"/>
    </row>
    <row r="130" spans="2:5" x14ac:dyDescent="0.25">
      <c r="B130" s="78"/>
      <c r="C130" s="78"/>
      <c r="D130" s="78"/>
      <c r="E130" s="78"/>
    </row>
    <row r="131" spans="2:5" x14ac:dyDescent="0.25">
      <c r="B131" s="78"/>
      <c r="C131" s="78"/>
      <c r="D131" s="78"/>
      <c r="E131" s="78"/>
    </row>
    <row r="132" spans="2:5" x14ac:dyDescent="0.25">
      <c r="B132" s="78"/>
      <c r="C132" s="78"/>
      <c r="D132" s="78"/>
      <c r="E132" s="78"/>
    </row>
    <row r="133" spans="2:5" x14ac:dyDescent="0.25">
      <c r="B133" s="78"/>
      <c r="C133" s="78"/>
      <c r="D133" s="78"/>
      <c r="E133" s="78"/>
    </row>
    <row r="134" spans="2:5" x14ac:dyDescent="0.25">
      <c r="B134" s="78"/>
      <c r="C134" s="78"/>
      <c r="D134" s="78"/>
      <c r="E134" s="78"/>
    </row>
    <row r="135" spans="2:5" x14ac:dyDescent="0.25">
      <c r="B135" s="78"/>
      <c r="C135" s="78"/>
      <c r="D135" s="78"/>
      <c r="E135" s="78"/>
    </row>
    <row r="136" spans="2:5" x14ac:dyDescent="0.25">
      <c r="B136" s="78"/>
      <c r="C136" s="78"/>
      <c r="D136" s="78"/>
      <c r="E136" s="78"/>
    </row>
    <row r="137" spans="2:5" x14ac:dyDescent="0.25">
      <c r="B137" s="78"/>
      <c r="C137" s="78"/>
      <c r="D137" s="78"/>
      <c r="E137" s="78"/>
    </row>
    <row r="138" spans="2:5" x14ac:dyDescent="0.25">
      <c r="B138" s="78"/>
      <c r="C138" s="78"/>
      <c r="D138" s="78"/>
      <c r="E138" s="78"/>
    </row>
    <row r="139" spans="2:5" x14ac:dyDescent="0.25">
      <c r="B139" s="78"/>
      <c r="C139" s="78"/>
      <c r="D139" s="78"/>
      <c r="E139" s="78"/>
    </row>
    <row r="140" spans="2:5" x14ac:dyDescent="0.25">
      <c r="B140" s="78"/>
      <c r="C140" s="78"/>
      <c r="D140" s="78"/>
      <c r="E140" s="78"/>
    </row>
    <row r="141" spans="2:5" x14ac:dyDescent="0.25">
      <c r="B141" s="78"/>
      <c r="C141" s="78"/>
      <c r="D141" s="78"/>
      <c r="E141" s="78"/>
    </row>
    <row r="142" spans="2:5" x14ac:dyDescent="0.25">
      <c r="B142" s="78"/>
      <c r="C142" s="78"/>
      <c r="D142" s="78"/>
      <c r="E142" s="78"/>
    </row>
    <row r="143" spans="2:5" x14ac:dyDescent="0.25">
      <c r="B143" s="78"/>
      <c r="C143" s="78"/>
      <c r="D143" s="78"/>
      <c r="E143" s="78"/>
    </row>
    <row r="144" spans="2:5" x14ac:dyDescent="0.25">
      <c r="B144" s="78"/>
      <c r="C144" s="78"/>
      <c r="D144" s="78"/>
      <c r="E144" s="78"/>
    </row>
    <row r="145" spans="2:5" x14ac:dyDescent="0.25">
      <c r="B145" s="78"/>
      <c r="C145" s="78"/>
      <c r="D145" s="78"/>
      <c r="E145" s="78"/>
    </row>
    <row r="146" spans="2:5" x14ac:dyDescent="0.25">
      <c r="B146" s="78"/>
      <c r="C146" s="78"/>
      <c r="D146" s="78"/>
      <c r="E146" s="78"/>
    </row>
    <row r="147" spans="2:5" x14ac:dyDescent="0.25">
      <c r="B147" s="78"/>
      <c r="C147" s="78"/>
      <c r="D147" s="78"/>
      <c r="E147" s="78"/>
    </row>
    <row r="148" spans="2:5" x14ac:dyDescent="0.25">
      <c r="B148" s="78"/>
      <c r="C148" s="78"/>
      <c r="D148" s="78"/>
      <c r="E148" s="78"/>
    </row>
    <row r="149" spans="2:5" x14ac:dyDescent="0.25">
      <c r="B149" s="78"/>
      <c r="C149" s="78"/>
      <c r="D149" s="78"/>
      <c r="E149" s="78"/>
    </row>
    <row r="150" spans="2:5" x14ac:dyDescent="0.25">
      <c r="B150" s="78"/>
      <c r="C150" s="78"/>
      <c r="D150" s="78"/>
      <c r="E150" s="78"/>
    </row>
    <row r="151" spans="2:5" x14ac:dyDescent="0.25">
      <c r="B151" s="78"/>
      <c r="C151" s="78"/>
      <c r="D151" s="78"/>
      <c r="E151" s="78"/>
    </row>
    <row r="152" spans="2:5" x14ac:dyDescent="0.25">
      <c r="B152" s="78"/>
      <c r="C152" s="78"/>
      <c r="D152" s="78"/>
      <c r="E152" s="78"/>
    </row>
    <row r="153" spans="2:5" x14ac:dyDescent="0.25">
      <c r="B153" s="78"/>
      <c r="C153" s="78"/>
      <c r="D153" s="78"/>
      <c r="E153" s="78"/>
    </row>
    <row r="154" spans="2:5" x14ac:dyDescent="0.25">
      <c r="B154" s="78"/>
      <c r="C154" s="78"/>
      <c r="D154" s="78"/>
      <c r="E154" s="78"/>
    </row>
    <row r="155" spans="2:5" x14ac:dyDescent="0.25">
      <c r="B155" s="78"/>
      <c r="C155" s="78"/>
      <c r="D155" s="78"/>
      <c r="E155" s="78"/>
    </row>
    <row r="156" spans="2:5" x14ac:dyDescent="0.25">
      <c r="B156" s="78"/>
      <c r="C156" s="78"/>
      <c r="D156" s="78"/>
      <c r="E156" s="78"/>
    </row>
    <row r="157" spans="2:5" x14ac:dyDescent="0.25">
      <c r="B157" s="78"/>
      <c r="C157" s="78"/>
      <c r="D157" s="78"/>
      <c r="E157" s="78"/>
    </row>
    <row r="158" spans="2:5" x14ac:dyDescent="0.25">
      <c r="B158" s="78"/>
      <c r="C158" s="78"/>
      <c r="D158" s="78"/>
      <c r="E158" s="78"/>
    </row>
    <row r="159" spans="2:5" x14ac:dyDescent="0.25">
      <c r="B159" s="78"/>
      <c r="C159" s="78"/>
      <c r="D159" s="78"/>
      <c r="E159" s="78"/>
    </row>
    <row r="160" spans="2:5" x14ac:dyDescent="0.25">
      <c r="B160" s="78"/>
      <c r="C160" s="78"/>
      <c r="D160" s="78"/>
      <c r="E160" s="78"/>
    </row>
    <row r="161" spans="2:5" x14ac:dyDescent="0.25">
      <c r="B161" s="78"/>
      <c r="C161" s="78"/>
      <c r="D161" s="78"/>
      <c r="E161" s="78"/>
    </row>
    <row r="162" spans="2:5" x14ac:dyDescent="0.25">
      <c r="B162" s="78"/>
      <c r="C162" s="78"/>
      <c r="D162" s="78"/>
      <c r="E162" s="78"/>
    </row>
    <row r="163" spans="2:5" x14ac:dyDescent="0.25">
      <c r="B163" s="78"/>
      <c r="C163" s="78"/>
      <c r="D163" s="78"/>
      <c r="E163" s="78"/>
    </row>
    <row r="164" spans="2:5" x14ac:dyDescent="0.25">
      <c r="B164" s="78"/>
      <c r="C164" s="78"/>
      <c r="D164" s="78"/>
      <c r="E164" s="78"/>
    </row>
    <row r="165" spans="2:5" x14ac:dyDescent="0.25">
      <c r="B165" s="78"/>
      <c r="C165" s="78"/>
      <c r="D165" s="78"/>
      <c r="E165" s="78"/>
    </row>
    <row r="166" spans="2:5" x14ac:dyDescent="0.25">
      <c r="B166" s="78"/>
      <c r="C166" s="78"/>
      <c r="D166" s="78"/>
      <c r="E166" s="78"/>
    </row>
    <row r="167" spans="2:5" x14ac:dyDescent="0.25">
      <c r="B167" s="78"/>
      <c r="C167" s="78"/>
      <c r="D167" s="78"/>
      <c r="E167" s="78"/>
    </row>
    <row r="168" spans="2:5" x14ac:dyDescent="0.25">
      <c r="B168" s="78"/>
      <c r="C168" s="78"/>
      <c r="D168" s="78"/>
      <c r="E168" s="78"/>
    </row>
    <row r="169" spans="2:5" x14ac:dyDescent="0.25">
      <c r="B169" s="78"/>
      <c r="C169" s="78"/>
      <c r="D169" s="78"/>
      <c r="E169" s="78"/>
    </row>
    <row r="170" spans="2:5" x14ac:dyDescent="0.25">
      <c r="B170" s="78"/>
      <c r="C170" s="78"/>
      <c r="D170" s="78"/>
      <c r="E170" s="78"/>
    </row>
    <row r="171" spans="2:5" x14ac:dyDescent="0.25">
      <c r="B171" s="78"/>
      <c r="C171" s="78"/>
      <c r="D171" s="78"/>
      <c r="E171" s="78"/>
    </row>
    <row r="172" spans="2:5" x14ac:dyDescent="0.25">
      <c r="B172" s="78"/>
      <c r="C172" s="78"/>
      <c r="D172" s="78"/>
      <c r="E172" s="78"/>
    </row>
    <row r="173" spans="2:5" x14ac:dyDescent="0.25">
      <c r="B173" s="78"/>
      <c r="C173" s="78"/>
      <c r="D173" s="78"/>
      <c r="E173" s="78"/>
    </row>
    <row r="174" spans="2:5" x14ac:dyDescent="0.25">
      <c r="B174" s="78"/>
      <c r="C174" s="78"/>
      <c r="D174" s="78"/>
      <c r="E174" s="78"/>
    </row>
    <row r="175" spans="2:5" x14ac:dyDescent="0.25">
      <c r="B175" s="78"/>
      <c r="C175" s="78"/>
      <c r="D175" s="78"/>
      <c r="E175" s="78"/>
    </row>
    <row r="176" spans="2:5" x14ac:dyDescent="0.25">
      <c r="B176" s="78"/>
      <c r="C176" s="78"/>
      <c r="D176" s="78"/>
      <c r="E176" s="78"/>
    </row>
    <row r="177" spans="2:5" x14ac:dyDescent="0.25">
      <c r="B177" s="78"/>
      <c r="C177" s="78"/>
      <c r="D177" s="78"/>
      <c r="E177" s="78"/>
    </row>
    <row r="178" spans="2:5" x14ac:dyDescent="0.25">
      <c r="B178" s="78"/>
      <c r="C178" s="78"/>
      <c r="D178" s="78"/>
      <c r="E178" s="78"/>
    </row>
    <row r="179" spans="2:5" x14ac:dyDescent="0.25">
      <c r="B179" s="78"/>
      <c r="C179" s="78"/>
      <c r="D179" s="78"/>
      <c r="E179" s="78"/>
    </row>
    <row r="180" spans="2:5" x14ac:dyDescent="0.25">
      <c r="B180" s="78"/>
      <c r="C180" s="78"/>
      <c r="D180" s="78"/>
      <c r="E180" s="78"/>
    </row>
    <row r="181" spans="2:5" x14ac:dyDescent="0.25">
      <c r="B181" s="78"/>
      <c r="C181" s="78"/>
      <c r="D181" s="78"/>
      <c r="E181" s="78"/>
    </row>
    <row r="182" spans="2:5" x14ac:dyDescent="0.25">
      <c r="B182" s="78"/>
      <c r="C182" s="78"/>
      <c r="D182" s="78"/>
      <c r="E182" s="78"/>
    </row>
    <row r="183" spans="2:5" x14ac:dyDescent="0.25">
      <c r="B183" s="78"/>
      <c r="C183" s="78"/>
      <c r="D183" s="78"/>
      <c r="E183" s="78"/>
    </row>
    <row r="184" spans="2:5" x14ac:dyDescent="0.25">
      <c r="B184" s="78"/>
      <c r="C184" s="78"/>
      <c r="D184" s="78"/>
      <c r="E184" s="78"/>
    </row>
    <row r="185" spans="2:5" x14ac:dyDescent="0.25">
      <c r="B185" s="78"/>
      <c r="C185" s="78"/>
      <c r="D185" s="78"/>
      <c r="E185" s="78"/>
    </row>
    <row r="186" spans="2:5" x14ac:dyDescent="0.25">
      <c r="B186" s="78"/>
      <c r="C186" s="78"/>
      <c r="D186" s="78"/>
      <c r="E186" s="78"/>
    </row>
    <row r="187" spans="2:5" x14ac:dyDescent="0.25">
      <c r="B187" s="78"/>
      <c r="C187" s="78"/>
      <c r="D187" s="78"/>
      <c r="E187" s="78"/>
    </row>
    <row r="188" spans="2:5" x14ac:dyDescent="0.25">
      <c r="B188" s="78"/>
      <c r="C188" s="78"/>
      <c r="D188" s="78"/>
      <c r="E188" s="78"/>
    </row>
    <row r="189" spans="2:5" x14ac:dyDescent="0.25">
      <c r="B189" s="78"/>
      <c r="C189" s="78"/>
      <c r="D189" s="78"/>
      <c r="E189" s="78"/>
    </row>
    <row r="190" spans="2:5" x14ac:dyDescent="0.25">
      <c r="B190" s="78"/>
      <c r="C190" s="78"/>
      <c r="D190" s="78"/>
      <c r="E190" s="78"/>
    </row>
    <row r="191" spans="2:5" x14ac:dyDescent="0.25">
      <c r="B191" s="78"/>
      <c r="C191" s="78"/>
      <c r="D191" s="78"/>
      <c r="E191" s="78"/>
    </row>
    <row r="192" spans="2:5" x14ac:dyDescent="0.25">
      <c r="B192" s="78"/>
      <c r="C192" s="78"/>
      <c r="D192" s="78"/>
      <c r="E192" s="78"/>
    </row>
    <row r="193" spans="2:5" x14ac:dyDescent="0.25">
      <c r="B193" s="78"/>
      <c r="C193" s="78"/>
      <c r="D193" s="78"/>
      <c r="E193" s="78"/>
    </row>
    <row r="194" spans="2:5" x14ac:dyDescent="0.25">
      <c r="B194" s="78"/>
      <c r="C194" s="78"/>
      <c r="D194" s="78"/>
      <c r="E194" s="78"/>
    </row>
  </sheetData>
  <mergeCells count="24">
    <mergeCell ref="H8:K8"/>
    <mergeCell ref="H9:H10"/>
    <mergeCell ref="J9:J10"/>
    <mergeCell ref="K9:K10"/>
    <mergeCell ref="B59:E59"/>
    <mergeCell ref="B25:E25"/>
    <mergeCell ref="B26:B27"/>
    <mergeCell ref="D26:D27"/>
    <mergeCell ref="E26:E27"/>
    <mergeCell ref="B8:E8"/>
    <mergeCell ref="B9:B10"/>
    <mergeCell ref="D9:D10"/>
    <mergeCell ref="E9:E10"/>
    <mergeCell ref="B2:E2"/>
    <mergeCell ref="B4:B5"/>
    <mergeCell ref="C4:E4"/>
    <mergeCell ref="C5:E5"/>
    <mergeCell ref="B60:B61"/>
    <mergeCell ref="D60:D61"/>
    <mergeCell ref="E60:E61"/>
    <mergeCell ref="B42:E42"/>
    <mergeCell ref="B43:B44"/>
    <mergeCell ref="D43:D44"/>
    <mergeCell ref="E43:E44"/>
  </mergeCell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1F8C9-E788-4E2D-A7D7-3B54CA2F06DB}">
  <sheetPr>
    <tabColor rgb="FFDDEBF7"/>
  </sheetPr>
  <dimension ref="A1:BQ250"/>
  <sheetViews>
    <sheetView zoomScale="60" zoomScaleNormal="60" workbookViewId="0">
      <selection activeCell="F7" sqref="F7"/>
    </sheetView>
  </sheetViews>
  <sheetFormatPr baseColWidth="10" defaultColWidth="10.6328125" defaultRowHeight="14" x14ac:dyDescent="0.3"/>
  <cols>
    <col min="1" max="1" width="3.6328125" style="34" customWidth="1"/>
    <col min="2" max="2" width="33.26953125" style="41" customWidth="1"/>
    <col min="3" max="3" width="19.7265625" style="42" customWidth="1"/>
    <col min="4" max="4" width="35.81640625" style="43" customWidth="1"/>
    <col min="5" max="5" width="17" style="44" customWidth="1"/>
    <col min="6" max="6" width="53.36328125" style="43" customWidth="1"/>
    <col min="7" max="7" width="51" style="42" customWidth="1"/>
    <col min="8" max="8" width="132.453125" style="40" customWidth="1"/>
    <col min="9" max="9" width="10.6328125" style="40"/>
    <col min="10" max="10" width="28.54296875" style="40" customWidth="1"/>
    <col min="11" max="11" width="28" style="40" customWidth="1"/>
    <col min="12" max="12" width="24.54296875" style="40" customWidth="1"/>
    <col min="13" max="13" width="10.6328125" style="40"/>
    <col min="14" max="14" width="21.6328125" style="40" customWidth="1"/>
    <col min="15" max="16384" width="10.6328125" style="40"/>
  </cols>
  <sheetData>
    <row r="1" spans="1:55" ht="113" customHeight="1" x14ac:dyDescent="0.3">
      <c r="B1" s="35"/>
      <c r="C1" s="36"/>
      <c r="D1" s="37"/>
      <c r="E1" s="38"/>
      <c r="F1" s="37"/>
      <c r="G1" s="36"/>
      <c r="H1" s="39"/>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row>
    <row r="2" spans="1:55" ht="19.5" customHeight="1" x14ac:dyDescent="0.3">
      <c r="B2" s="35"/>
      <c r="C2" s="36"/>
      <c r="D2" s="37"/>
      <c r="E2" s="38"/>
      <c r="F2" s="37"/>
      <c r="G2" s="36"/>
      <c r="H2" s="39"/>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row>
    <row r="3" spans="1:55" ht="35" customHeight="1" x14ac:dyDescent="0.3">
      <c r="B3" s="330" t="s">
        <v>144</v>
      </c>
      <c r="C3" s="330"/>
      <c r="D3" s="330"/>
      <c r="E3" s="330"/>
      <c r="F3" s="330"/>
      <c r="G3" s="330"/>
      <c r="H3" s="33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row>
    <row r="4" spans="1:55" x14ac:dyDescent="0.3">
      <c r="B4" s="35"/>
      <c r="C4" s="36"/>
      <c r="D4" s="37"/>
      <c r="E4" s="38"/>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row>
    <row r="5" spans="1:55" ht="83" customHeight="1" thickBot="1" x14ac:dyDescent="0.35">
      <c r="B5" s="350" t="s">
        <v>297</v>
      </c>
      <c r="C5" s="350"/>
      <c r="D5" s="350"/>
      <c r="E5" s="350"/>
      <c r="F5" s="350"/>
      <c r="G5" s="350"/>
      <c r="H5" s="35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row>
    <row r="6" spans="1:55" ht="17.5" x14ac:dyDescent="0.3">
      <c r="B6" s="331" t="s">
        <v>103</v>
      </c>
      <c r="C6" s="333" t="s">
        <v>104</v>
      </c>
      <c r="D6" s="333"/>
      <c r="E6" s="334"/>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row>
    <row r="7" spans="1:55" ht="18" thickBot="1" x14ac:dyDescent="0.35">
      <c r="B7" s="332"/>
      <c r="C7" s="335" t="s">
        <v>105</v>
      </c>
      <c r="D7" s="335"/>
      <c r="E7" s="336"/>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row>
    <row r="8" spans="1:55" x14ac:dyDescent="0.3">
      <c r="B8" s="35"/>
      <c r="C8" s="36"/>
      <c r="D8" s="37"/>
      <c r="E8" s="38"/>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row>
    <row r="9" spans="1:55" ht="14.5" thickBot="1" x14ac:dyDescent="0.35">
      <c r="B9" s="35"/>
      <c r="C9" s="36"/>
      <c r="D9" s="37"/>
      <c r="E9" s="38"/>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75" customHeight="1" x14ac:dyDescent="0.3">
      <c r="B10" s="337" t="s">
        <v>106</v>
      </c>
      <c r="C10" s="338"/>
      <c r="D10" s="338"/>
      <c r="E10" s="343"/>
      <c r="F10" s="344"/>
      <c r="G10" s="349" t="s">
        <v>298</v>
      </c>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4.75" customHeight="1" x14ac:dyDescent="0.3">
      <c r="B11" s="339"/>
      <c r="C11" s="340"/>
      <c r="D11" s="340"/>
      <c r="E11" s="345"/>
      <c r="F11" s="346"/>
      <c r="G11" s="349"/>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row>
    <row r="12" spans="1:55" ht="14.75" customHeight="1" thickBot="1" x14ac:dyDescent="0.35">
      <c r="B12" s="341"/>
      <c r="C12" s="342"/>
      <c r="D12" s="342"/>
      <c r="E12" s="347"/>
      <c r="F12" s="348"/>
      <c r="G12" s="349"/>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row>
    <row r="13" spans="1:55" s="34" customFormat="1" x14ac:dyDescent="0.3">
      <c r="B13" s="35"/>
      <c r="C13" s="36"/>
      <c r="D13" s="37"/>
      <c r="E13" s="38"/>
      <c r="F13" s="37"/>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row>
    <row r="14" spans="1:55" s="45" customFormat="1" ht="48.5" customHeight="1" x14ac:dyDescent="0.25">
      <c r="A14" s="81"/>
      <c r="B14" s="351" t="s">
        <v>145</v>
      </c>
      <c r="C14" s="352"/>
      <c r="D14" s="352"/>
      <c r="E14" s="207" t="s">
        <v>146</v>
      </c>
      <c r="F14" s="208" t="s">
        <v>107</v>
      </c>
      <c r="G14" s="208" t="s">
        <v>108</v>
      </c>
      <c r="H14" s="209" t="s">
        <v>109</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row>
    <row r="15" spans="1:55" ht="70.25" customHeight="1" x14ac:dyDescent="0.3">
      <c r="B15" s="353" t="s">
        <v>147</v>
      </c>
      <c r="C15" s="354" t="s">
        <v>148</v>
      </c>
      <c r="D15" s="199" t="s">
        <v>295</v>
      </c>
      <c r="E15" s="200"/>
      <c r="F15" s="201"/>
      <c r="G15" s="201"/>
      <c r="H15" s="202" t="s">
        <v>299</v>
      </c>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row>
    <row r="16" spans="1:55" ht="70.25" customHeight="1" x14ac:dyDescent="0.3">
      <c r="B16" s="353"/>
      <c r="C16" s="354"/>
      <c r="D16" s="203" t="s">
        <v>294</v>
      </c>
      <c r="E16" s="200"/>
      <c r="F16" s="201"/>
      <c r="G16" s="201"/>
      <c r="H16" s="202" t="s">
        <v>300</v>
      </c>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row>
    <row r="17" spans="1:69" ht="70.25" customHeight="1" x14ac:dyDescent="0.3">
      <c r="B17" s="353"/>
      <c r="C17" s="354"/>
      <c r="D17" s="204" t="s">
        <v>149</v>
      </c>
      <c r="E17" s="200"/>
      <c r="F17" s="201"/>
      <c r="G17" s="201"/>
      <c r="H17" s="202" t="s">
        <v>150</v>
      </c>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row>
    <row r="18" spans="1:69" ht="70.25" customHeight="1" x14ac:dyDescent="0.3">
      <c r="B18" s="353"/>
      <c r="C18" s="355" t="s">
        <v>151</v>
      </c>
      <c r="D18" s="355"/>
      <c r="E18" s="200"/>
      <c r="F18" s="201"/>
      <c r="G18" s="201"/>
      <c r="H18" s="202"/>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row>
    <row r="19" spans="1:69" ht="70.25" customHeight="1" x14ac:dyDescent="0.3">
      <c r="B19" s="353"/>
      <c r="C19" s="354" t="s">
        <v>110</v>
      </c>
      <c r="D19" s="204" t="s">
        <v>111</v>
      </c>
      <c r="E19" s="200"/>
      <c r="F19" s="201"/>
      <c r="G19" s="201"/>
      <c r="H19" s="202" t="s">
        <v>301</v>
      </c>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row>
    <row r="20" spans="1:69" ht="70.25" customHeight="1" x14ac:dyDescent="0.3">
      <c r="B20" s="353"/>
      <c r="C20" s="354"/>
      <c r="D20" s="204" t="s">
        <v>152</v>
      </c>
      <c r="E20" s="200"/>
      <c r="F20" s="201"/>
      <c r="G20" s="201"/>
      <c r="H20" s="202" t="s">
        <v>302</v>
      </c>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row>
    <row r="21" spans="1:69" ht="70.25" customHeight="1" x14ac:dyDescent="0.3">
      <c r="B21" s="353"/>
      <c r="C21" s="354" t="s">
        <v>153</v>
      </c>
      <c r="D21" s="354"/>
      <c r="E21" s="200"/>
      <c r="F21" s="201"/>
      <c r="G21" s="201"/>
      <c r="H21" s="206"/>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row>
    <row r="22" spans="1:69" ht="70.25" customHeight="1" x14ac:dyDescent="0.3">
      <c r="B22" s="353"/>
      <c r="C22" s="354" t="s">
        <v>112</v>
      </c>
      <c r="D22" s="204" t="s">
        <v>113</v>
      </c>
      <c r="E22" s="200"/>
      <c r="F22" s="201"/>
      <c r="G22" s="201"/>
      <c r="H22" s="202" t="s">
        <v>303</v>
      </c>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row>
    <row r="23" spans="1:69" ht="70.25" customHeight="1" x14ac:dyDescent="0.3">
      <c r="B23" s="353"/>
      <c r="C23" s="354"/>
      <c r="D23" s="205" t="s">
        <v>114</v>
      </c>
      <c r="E23" s="200"/>
      <c r="F23" s="201"/>
      <c r="G23" s="201"/>
      <c r="H23" s="202" t="s">
        <v>304</v>
      </c>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row>
    <row r="24" spans="1:69" ht="70.25" customHeight="1" x14ac:dyDescent="0.3">
      <c r="B24" s="353"/>
      <c r="C24" s="354" t="s">
        <v>115</v>
      </c>
      <c r="D24" s="354"/>
      <c r="E24" s="200"/>
      <c r="F24" s="201"/>
      <c r="G24" s="201"/>
      <c r="H24" s="202" t="s">
        <v>305</v>
      </c>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row>
    <row r="25" spans="1:69" x14ac:dyDescent="0.3">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row>
    <row r="26" spans="1:69" x14ac:dyDescent="0.3">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row>
    <row r="27" spans="1:69" x14ac:dyDescent="0.3">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row>
    <row r="28" spans="1:69" x14ac:dyDescent="0.3">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row>
    <row r="29" spans="1:69" x14ac:dyDescent="0.3">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row>
    <row r="30" spans="1:69" x14ac:dyDescent="0.3">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row>
    <row r="31" spans="1:69" x14ac:dyDescent="0.3">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row>
    <row r="32" spans="1:69" x14ac:dyDescent="0.3">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row>
    <row r="33" spans="1:69" x14ac:dyDescent="0.3">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row>
    <row r="34" spans="1:69" x14ac:dyDescent="0.3">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row>
    <row r="35" spans="1:69" x14ac:dyDescent="0.3">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row>
    <row r="36" spans="1:69" x14ac:dyDescent="0.3">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row>
    <row r="37" spans="1:69" x14ac:dyDescent="0.3">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row>
    <row r="38" spans="1:69" x14ac:dyDescent="0.3">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row>
    <row r="39" spans="1:69" x14ac:dyDescent="0.3">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row>
    <row r="40" spans="1:69" x14ac:dyDescent="0.3">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row>
    <row r="41" spans="1:69" x14ac:dyDescent="0.3">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row>
    <row r="42" spans="1:69" x14ac:dyDescent="0.3">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row>
    <row r="43" spans="1:69" x14ac:dyDescent="0.3">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row>
    <row r="44" spans="1:69" x14ac:dyDescent="0.3">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row>
    <row r="45" spans="1:69" x14ac:dyDescent="0.3">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row>
    <row r="46" spans="1:69" x14ac:dyDescent="0.3">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row>
    <row r="47" spans="1:69" x14ac:dyDescent="0.3">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row>
    <row r="48" spans="1:69" x14ac:dyDescent="0.3">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row>
    <row r="49" spans="1:69" x14ac:dyDescent="0.3">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row>
    <row r="50" spans="1:69" x14ac:dyDescent="0.3">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row>
    <row r="51" spans="1:69" x14ac:dyDescent="0.3">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row>
    <row r="52" spans="1:69" x14ac:dyDescent="0.3">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row>
    <row r="53" spans="1:69" x14ac:dyDescent="0.3">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row>
    <row r="54" spans="1:69" x14ac:dyDescent="0.3">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row>
    <row r="55" spans="1:69" x14ac:dyDescent="0.3">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row>
    <row r="56" spans="1:69" x14ac:dyDescent="0.3">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row>
    <row r="57" spans="1:69" x14ac:dyDescent="0.3">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row>
    <row r="58" spans="1:69" x14ac:dyDescent="0.3">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row>
    <row r="59" spans="1:69" x14ac:dyDescent="0.3">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row>
    <row r="60" spans="1:69" x14ac:dyDescent="0.3">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row>
    <row r="61" spans="1:69" x14ac:dyDescent="0.3">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row>
    <row r="62" spans="1:69" x14ac:dyDescent="0.3">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row>
    <row r="63" spans="1:69" x14ac:dyDescent="0.3">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row>
    <row r="64" spans="1:69" x14ac:dyDescent="0.3">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row>
    <row r="65" spans="1:69" x14ac:dyDescent="0.3">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row>
    <row r="66" spans="1:69" x14ac:dyDescent="0.3">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row>
    <row r="67" spans="1:69" x14ac:dyDescent="0.3">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row>
    <row r="68" spans="1:69" x14ac:dyDescent="0.3">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row>
    <row r="69" spans="1:69" x14ac:dyDescent="0.3">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row>
    <row r="70" spans="1:69" x14ac:dyDescent="0.3">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row>
    <row r="71" spans="1:69" x14ac:dyDescent="0.3">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row>
    <row r="72" spans="1:69" x14ac:dyDescent="0.3">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row>
    <row r="73" spans="1:69" x14ac:dyDescent="0.3">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row>
    <row r="74" spans="1:69" x14ac:dyDescent="0.3">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row>
    <row r="75" spans="1:69" x14ac:dyDescent="0.3">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row>
    <row r="76" spans="1:69" x14ac:dyDescent="0.3">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row>
    <row r="77" spans="1:69" x14ac:dyDescent="0.3">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row>
    <row r="78" spans="1:69" x14ac:dyDescent="0.3">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row>
    <row r="79" spans="1:69" x14ac:dyDescent="0.3">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row>
    <row r="80" spans="1:69" x14ac:dyDescent="0.3">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row>
    <row r="81" spans="1:69" x14ac:dyDescent="0.3">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row>
    <row r="82" spans="1:69" x14ac:dyDescent="0.3">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row>
    <row r="83" spans="1:69" x14ac:dyDescent="0.3">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row>
    <row r="84" spans="1:69" x14ac:dyDescent="0.3">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row>
    <row r="85" spans="1:69" x14ac:dyDescent="0.3">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row>
    <row r="86" spans="1:69" x14ac:dyDescent="0.3">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row>
    <row r="87" spans="1:69" x14ac:dyDescent="0.3">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row>
    <row r="88" spans="1:69" x14ac:dyDescent="0.3">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row>
    <row r="89" spans="1:69" x14ac:dyDescent="0.3">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row>
    <row r="90" spans="1:69" x14ac:dyDescent="0.3">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row>
    <row r="91" spans="1:69" x14ac:dyDescent="0.3">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row>
    <row r="92" spans="1:69" x14ac:dyDescent="0.3">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row>
    <row r="93" spans="1:69" x14ac:dyDescent="0.3">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row>
    <row r="94" spans="1:69" x14ac:dyDescent="0.3">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row>
    <row r="95" spans="1:69" x14ac:dyDescent="0.3">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row>
    <row r="96" spans="1:69" x14ac:dyDescent="0.3">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row>
    <row r="97" spans="1:69" x14ac:dyDescent="0.3">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row>
    <row r="98" spans="1:69" x14ac:dyDescent="0.3">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row>
    <row r="99" spans="1:69" x14ac:dyDescent="0.3">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row>
    <row r="100" spans="1:69" x14ac:dyDescent="0.3">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row>
    <row r="101" spans="1:69" x14ac:dyDescent="0.3">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row>
    <row r="102" spans="1:69" x14ac:dyDescent="0.3">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row>
    <row r="103" spans="1:69" x14ac:dyDescent="0.3">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row>
    <row r="104" spans="1:69" x14ac:dyDescent="0.3">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0"/>
      <c r="BP104" s="70"/>
      <c r="BQ104" s="70"/>
    </row>
    <row r="105" spans="1:69" x14ac:dyDescent="0.3">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row>
    <row r="106" spans="1:69" x14ac:dyDescent="0.3">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row>
    <row r="107" spans="1:69" x14ac:dyDescent="0.3">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row>
    <row r="108" spans="1:69" x14ac:dyDescent="0.3">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row>
    <row r="109" spans="1:69" x14ac:dyDescent="0.3">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row>
    <row r="110" spans="1:69" x14ac:dyDescent="0.3">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row>
    <row r="111" spans="1:69" x14ac:dyDescent="0.3">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c r="BP111" s="70"/>
      <c r="BQ111" s="70"/>
    </row>
    <row r="112" spans="1:69" x14ac:dyDescent="0.3">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c r="BO112" s="70"/>
      <c r="BP112" s="70"/>
      <c r="BQ112" s="70"/>
    </row>
    <row r="113" spans="1:69" x14ac:dyDescent="0.3">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c r="BO113" s="70"/>
      <c r="BP113" s="70"/>
      <c r="BQ113" s="70"/>
    </row>
    <row r="114" spans="1:69" x14ac:dyDescent="0.3">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row>
    <row r="115" spans="1:69" x14ac:dyDescent="0.3">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row>
    <row r="116" spans="1:69" x14ac:dyDescent="0.3">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0"/>
      <c r="BM116" s="70"/>
      <c r="BN116" s="70"/>
      <c r="BO116" s="70"/>
      <c r="BP116" s="70"/>
      <c r="BQ116" s="70"/>
    </row>
    <row r="117" spans="1:69" x14ac:dyDescent="0.3">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row>
    <row r="118" spans="1:69" x14ac:dyDescent="0.3">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c r="BL118" s="70"/>
      <c r="BM118" s="70"/>
      <c r="BN118" s="70"/>
      <c r="BO118" s="70"/>
      <c r="BP118" s="70"/>
      <c r="BQ118" s="70"/>
    </row>
    <row r="119" spans="1:69" x14ac:dyDescent="0.3">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c r="BL119" s="70"/>
      <c r="BM119" s="70"/>
      <c r="BN119" s="70"/>
      <c r="BO119" s="70"/>
      <c r="BP119" s="70"/>
      <c r="BQ119" s="70"/>
    </row>
    <row r="120" spans="1:69" x14ac:dyDescent="0.3">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c r="BO120" s="70"/>
      <c r="BP120" s="70"/>
      <c r="BQ120" s="70"/>
    </row>
    <row r="121" spans="1:69" x14ac:dyDescent="0.3">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c r="BL121" s="70"/>
      <c r="BM121" s="70"/>
      <c r="BN121" s="70"/>
      <c r="BO121" s="70"/>
      <c r="BP121" s="70"/>
      <c r="BQ121" s="70"/>
    </row>
    <row r="122" spans="1:69" x14ac:dyDescent="0.3">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c r="BO122" s="70"/>
      <c r="BP122" s="70"/>
      <c r="BQ122" s="70"/>
    </row>
    <row r="123" spans="1:69" x14ac:dyDescent="0.3">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row>
    <row r="124" spans="1:69" x14ac:dyDescent="0.3">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row>
    <row r="125" spans="1:69" x14ac:dyDescent="0.3">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c r="BM125" s="70"/>
      <c r="BN125" s="70"/>
      <c r="BO125" s="70"/>
      <c r="BP125" s="70"/>
      <c r="BQ125" s="70"/>
    </row>
    <row r="126" spans="1:69" x14ac:dyDescent="0.3">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70"/>
      <c r="BM126" s="70"/>
      <c r="BN126" s="70"/>
      <c r="BO126" s="70"/>
      <c r="BP126" s="70"/>
      <c r="BQ126" s="70"/>
    </row>
    <row r="127" spans="1:69" x14ac:dyDescent="0.3">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c r="BL127" s="70"/>
      <c r="BM127" s="70"/>
      <c r="BN127" s="70"/>
      <c r="BO127" s="70"/>
      <c r="BP127" s="70"/>
      <c r="BQ127" s="70"/>
    </row>
    <row r="128" spans="1:69" x14ac:dyDescent="0.3">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row>
    <row r="129" spans="1:69" x14ac:dyDescent="0.3">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c r="BL129" s="70"/>
      <c r="BM129" s="70"/>
      <c r="BN129" s="70"/>
      <c r="BO129" s="70"/>
      <c r="BP129" s="70"/>
      <c r="BQ129" s="70"/>
    </row>
    <row r="130" spans="1:69" x14ac:dyDescent="0.3">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c r="BL130" s="70"/>
      <c r="BM130" s="70"/>
      <c r="BN130" s="70"/>
      <c r="BO130" s="70"/>
      <c r="BP130" s="70"/>
      <c r="BQ130" s="70"/>
    </row>
    <row r="131" spans="1:69" x14ac:dyDescent="0.3">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c r="BL131" s="70"/>
      <c r="BM131" s="70"/>
      <c r="BN131" s="70"/>
      <c r="BO131" s="70"/>
      <c r="BP131" s="70"/>
      <c r="BQ131" s="70"/>
    </row>
    <row r="132" spans="1:69" x14ac:dyDescent="0.3">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0"/>
      <c r="BM132" s="70"/>
      <c r="BN132" s="70"/>
      <c r="BO132" s="70"/>
      <c r="BP132" s="70"/>
      <c r="BQ132" s="70"/>
    </row>
    <row r="133" spans="1:69" x14ac:dyDescent="0.3">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row>
    <row r="134" spans="1:69" x14ac:dyDescent="0.3">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c r="BL134" s="70"/>
      <c r="BM134" s="70"/>
      <c r="BN134" s="70"/>
      <c r="BO134" s="70"/>
      <c r="BP134" s="70"/>
      <c r="BQ134" s="70"/>
    </row>
    <row r="135" spans="1:69" x14ac:dyDescent="0.3">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c r="BM135" s="70"/>
      <c r="BN135" s="70"/>
      <c r="BO135" s="70"/>
      <c r="BP135" s="70"/>
      <c r="BQ135" s="70"/>
    </row>
    <row r="136" spans="1:69" x14ac:dyDescent="0.3">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row>
    <row r="137" spans="1:69" x14ac:dyDescent="0.3">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row>
    <row r="138" spans="1:69" x14ac:dyDescent="0.3">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c r="BI138" s="70"/>
      <c r="BJ138" s="70"/>
      <c r="BK138" s="70"/>
      <c r="BL138" s="70"/>
      <c r="BM138" s="70"/>
      <c r="BN138" s="70"/>
      <c r="BO138" s="70"/>
      <c r="BP138" s="70"/>
      <c r="BQ138" s="70"/>
    </row>
    <row r="139" spans="1:69" x14ac:dyDescent="0.3">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row>
    <row r="140" spans="1:69" x14ac:dyDescent="0.3">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row>
    <row r="141" spans="1:69" x14ac:dyDescent="0.3">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row>
    <row r="142" spans="1:69" x14ac:dyDescent="0.3">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row>
    <row r="143" spans="1:69" x14ac:dyDescent="0.3">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0"/>
    </row>
    <row r="144" spans="1:69" x14ac:dyDescent="0.3">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c r="BM144" s="70"/>
      <c r="BN144" s="70"/>
      <c r="BO144" s="70"/>
      <c r="BP144" s="70"/>
      <c r="BQ144" s="70"/>
    </row>
    <row r="145" spans="1:69" x14ac:dyDescent="0.3">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c r="BI145" s="70"/>
      <c r="BJ145" s="70"/>
      <c r="BK145" s="70"/>
      <c r="BL145" s="70"/>
      <c r="BM145" s="70"/>
      <c r="BN145" s="70"/>
      <c r="BO145" s="70"/>
      <c r="BP145" s="70"/>
      <c r="BQ145" s="70"/>
    </row>
    <row r="146" spans="1:69" x14ac:dyDescent="0.3">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c r="BI146" s="70"/>
      <c r="BJ146" s="70"/>
      <c r="BK146" s="70"/>
      <c r="BL146" s="70"/>
      <c r="BM146" s="70"/>
      <c r="BN146" s="70"/>
      <c r="BO146" s="70"/>
      <c r="BP146" s="70"/>
      <c r="BQ146" s="70"/>
    </row>
    <row r="147" spans="1:69" x14ac:dyDescent="0.3">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c r="BM147" s="70"/>
      <c r="BN147" s="70"/>
      <c r="BO147" s="70"/>
      <c r="BP147" s="70"/>
      <c r="BQ147" s="70"/>
    </row>
    <row r="148" spans="1:69" x14ac:dyDescent="0.3">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c r="BM148" s="70"/>
      <c r="BN148" s="70"/>
      <c r="BO148" s="70"/>
      <c r="BP148" s="70"/>
      <c r="BQ148" s="70"/>
    </row>
    <row r="149" spans="1:69" x14ac:dyDescent="0.3">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c r="BM149" s="70"/>
      <c r="BN149" s="70"/>
      <c r="BO149" s="70"/>
      <c r="BP149" s="70"/>
      <c r="BQ149" s="70"/>
    </row>
    <row r="150" spans="1:69" x14ac:dyDescent="0.3">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70"/>
      <c r="BK150" s="70"/>
      <c r="BL150" s="70"/>
      <c r="BM150" s="70"/>
      <c r="BN150" s="70"/>
      <c r="BO150" s="70"/>
      <c r="BP150" s="70"/>
      <c r="BQ150" s="70"/>
    </row>
    <row r="151" spans="1:69" x14ac:dyDescent="0.3">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c r="BM151" s="70"/>
      <c r="BN151" s="70"/>
      <c r="BO151" s="70"/>
      <c r="BP151" s="70"/>
      <c r="BQ151" s="70"/>
    </row>
    <row r="152" spans="1:69" x14ac:dyDescent="0.3">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c r="BI152" s="70"/>
      <c r="BJ152" s="70"/>
      <c r="BK152" s="70"/>
      <c r="BL152" s="70"/>
      <c r="BM152" s="70"/>
      <c r="BN152" s="70"/>
      <c r="BO152" s="70"/>
      <c r="BP152" s="70"/>
      <c r="BQ152" s="70"/>
    </row>
    <row r="153" spans="1:69" x14ac:dyDescent="0.3">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70"/>
      <c r="BK153" s="70"/>
      <c r="BL153" s="70"/>
      <c r="BM153" s="70"/>
      <c r="BN153" s="70"/>
      <c r="BO153" s="70"/>
      <c r="BP153" s="70"/>
      <c r="BQ153" s="70"/>
    </row>
    <row r="154" spans="1:69" x14ac:dyDescent="0.3">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c r="BI154" s="70"/>
      <c r="BJ154" s="70"/>
      <c r="BK154" s="70"/>
      <c r="BL154" s="70"/>
      <c r="BM154" s="70"/>
      <c r="BN154" s="70"/>
      <c r="BO154" s="70"/>
      <c r="BP154" s="70"/>
      <c r="BQ154" s="70"/>
    </row>
    <row r="155" spans="1:69" x14ac:dyDescent="0.3">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70"/>
      <c r="BK155" s="70"/>
      <c r="BL155" s="70"/>
      <c r="BM155" s="70"/>
      <c r="BN155" s="70"/>
      <c r="BO155" s="70"/>
      <c r="BP155" s="70"/>
      <c r="BQ155" s="70"/>
    </row>
    <row r="156" spans="1:69" x14ac:dyDescent="0.3">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c r="BM156" s="70"/>
      <c r="BN156" s="70"/>
      <c r="BO156" s="70"/>
      <c r="BP156" s="70"/>
      <c r="BQ156" s="70"/>
    </row>
    <row r="157" spans="1:69" x14ac:dyDescent="0.3">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70"/>
      <c r="BK157" s="70"/>
      <c r="BL157" s="70"/>
      <c r="BM157" s="70"/>
      <c r="BN157" s="70"/>
      <c r="BO157" s="70"/>
      <c r="BP157" s="70"/>
      <c r="BQ157" s="70"/>
    </row>
    <row r="158" spans="1:69" x14ac:dyDescent="0.3">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c r="BI158" s="70"/>
      <c r="BJ158" s="70"/>
      <c r="BK158" s="70"/>
      <c r="BL158" s="70"/>
      <c r="BM158" s="70"/>
      <c r="BN158" s="70"/>
      <c r="BO158" s="70"/>
      <c r="BP158" s="70"/>
      <c r="BQ158" s="70"/>
    </row>
    <row r="159" spans="1:69" x14ac:dyDescent="0.3">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c r="BI159" s="70"/>
      <c r="BJ159" s="70"/>
      <c r="BK159" s="70"/>
      <c r="BL159" s="70"/>
      <c r="BM159" s="70"/>
      <c r="BN159" s="70"/>
      <c r="BO159" s="70"/>
      <c r="BP159" s="70"/>
      <c r="BQ159" s="70"/>
    </row>
    <row r="160" spans="1:69" x14ac:dyDescent="0.3">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c r="BI160" s="70"/>
      <c r="BJ160" s="70"/>
      <c r="BK160" s="70"/>
      <c r="BL160" s="70"/>
      <c r="BM160" s="70"/>
      <c r="BN160" s="70"/>
      <c r="BO160" s="70"/>
      <c r="BP160" s="70"/>
      <c r="BQ160" s="70"/>
    </row>
    <row r="161" spans="1:69" x14ac:dyDescent="0.3">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70"/>
      <c r="BK161" s="70"/>
      <c r="BL161" s="70"/>
      <c r="BM161" s="70"/>
      <c r="BN161" s="70"/>
      <c r="BO161" s="70"/>
      <c r="BP161" s="70"/>
      <c r="BQ161" s="70"/>
    </row>
    <row r="162" spans="1:69" x14ac:dyDescent="0.3">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c r="BI162" s="70"/>
      <c r="BJ162" s="70"/>
      <c r="BK162" s="70"/>
      <c r="BL162" s="70"/>
      <c r="BM162" s="70"/>
      <c r="BN162" s="70"/>
      <c r="BO162" s="70"/>
      <c r="BP162" s="70"/>
      <c r="BQ162" s="70"/>
    </row>
    <row r="163" spans="1:69" x14ac:dyDescent="0.3">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c r="BM163" s="70"/>
      <c r="BN163" s="70"/>
      <c r="BO163" s="70"/>
      <c r="BP163" s="70"/>
      <c r="BQ163" s="70"/>
    </row>
    <row r="164" spans="1:69" x14ac:dyDescent="0.3">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c r="BM164" s="70"/>
      <c r="BN164" s="70"/>
      <c r="BO164" s="70"/>
      <c r="BP164" s="70"/>
      <c r="BQ164" s="70"/>
    </row>
    <row r="165" spans="1:69" x14ac:dyDescent="0.3">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c r="BM165" s="70"/>
      <c r="BN165" s="70"/>
      <c r="BO165" s="70"/>
      <c r="BP165" s="70"/>
      <c r="BQ165" s="70"/>
    </row>
    <row r="166" spans="1:69" x14ac:dyDescent="0.3">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c r="BM166" s="70"/>
      <c r="BN166" s="70"/>
      <c r="BO166" s="70"/>
      <c r="BP166" s="70"/>
      <c r="BQ166" s="70"/>
    </row>
    <row r="167" spans="1:69" x14ac:dyDescent="0.3">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c r="BI167" s="70"/>
      <c r="BJ167" s="70"/>
      <c r="BK167" s="70"/>
      <c r="BL167" s="70"/>
      <c r="BM167" s="70"/>
      <c r="BN167" s="70"/>
      <c r="BO167" s="70"/>
      <c r="BP167" s="70"/>
      <c r="BQ167" s="70"/>
    </row>
    <row r="168" spans="1:69" x14ac:dyDescent="0.3">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c r="BI168" s="70"/>
      <c r="BJ168" s="70"/>
      <c r="BK168" s="70"/>
      <c r="BL168" s="70"/>
      <c r="BM168" s="70"/>
      <c r="BN168" s="70"/>
      <c r="BO168" s="70"/>
      <c r="BP168" s="70"/>
      <c r="BQ168" s="70"/>
    </row>
    <row r="169" spans="1:69" x14ac:dyDescent="0.3">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row>
    <row r="170" spans="1:69" x14ac:dyDescent="0.3">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c r="BI170" s="70"/>
      <c r="BJ170" s="70"/>
      <c r="BK170" s="70"/>
      <c r="BL170" s="70"/>
      <c r="BM170" s="70"/>
      <c r="BN170" s="70"/>
      <c r="BO170" s="70"/>
      <c r="BP170" s="70"/>
      <c r="BQ170" s="70"/>
    </row>
    <row r="171" spans="1:69" x14ac:dyDescent="0.3">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row>
    <row r="172" spans="1:69" x14ac:dyDescent="0.3">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c r="BI172" s="70"/>
      <c r="BJ172" s="70"/>
      <c r="BK172" s="70"/>
      <c r="BL172" s="70"/>
      <c r="BM172" s="70"/>
      <c r="BN172" s="70"/>
      <c r="BO172" s="70"/>
      <c r="BP172" s="70"/>
      <c r="BQ172" s="70"/>
    </row>
    <row r="173" spans="1:69" x14ac:dyDescent="0.3">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row>
    <row r="174" spans="1:69" x14ac:dyDescent="0.3">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c r="BI174" s="70"/>
      <c r="BJ174" s="70"/>
      <c r="BK174" s="70"/>
      <c r="BL174" s="70"/>
      <c r="BM174" s="70"/>
      <c r="BN174" s="70"/>
      <c r="BO174" s="70"/>
      <c r="BP174" s="70"/>
      <c r="BQ174" s="70"/>
    </row>
    <row r="175" spans="1:69" x14ac:dyDescent="0.3">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70"/>
      <c r="BP175" s="70"/>
      <c r="BQ175" s="70"/>
    </row>
    <row r="176" spans="1:69" x14ac:dyDescent="0.3">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c r="BI176" s="70"/>
      <c r="BJ176" s="70"/>
      <c r="BK176" s="70"/>
      <c r="BL176" s="70"/>
      <c r="BM176" s="70"/>
      <c r="BN176" s="70"/>
      <c r="BO176" s="70"/>
      <c r="BP176" s="70"/>
      <c r="BQ176" s="70"/>
    </row>
    <row r="177" spans="1:69" x14ac:dyDescent="0.3">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row>
    <row r="178" spans="1:69" x14ac:dyDescent="0.3">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row>
    <row r="179" spans="1:69" x14ac:dyDescent="0.3">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row>
    <row r="180" spans="1:69" x14ac:dyDescent="0.3">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70"/>
      <c r="BK180" s="70"/>
      <c r="BL180" s="70"/>
      <c r="BM180" s="70"/>
      <c r="BN180" s="70"/>
      <c r="BO180" s="70"/>
      <c r="BP180" s="70"/>
      <c r="BQ180" s="70"/>
    </row>
    <row r="181" spans="1:69" x14ac:dyDescent="0.3">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c r="BI181" s="70"/>
      <c r="BJ181" s="70"/>
      <c r="BK181" s="70"/>
      <c r="BL181" s="70"/>
      <c r="BM181" s="70"/>
      <c r="BN181" s="70"/>
      <c r="BO181" s="70"/>
      <c r="BP181" s="70"/>
      <c r="BQ181" s="70"/>
    </row>
    <row r="182" spans="1:69" x14ac:dyDescent="0.3">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c r="BI182" s="70"/>
      <c r="BJ182" s="70"/>
      <c r="BK182" s="70"/>
      <c r="BL182" s="70"/>
      <c r="BM182" s="70"/>
      <c r="BN182" s="70"/>
      <c r="BO182" s="70"/>
      <c r="BP182" s="70"/>
      <c r="BQ182" s="70"/>
    </row>
    <row r="183" spans="1:69" x14ac:dyDescent="0.3">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c r="BI183" s="70"/>
      <c r="BJ183" s="70"/>
      <c r="BK183" s="70"/>
      <c r="BL183" s="70"/>
      <c r="BM183" s="70"/>
      <c r="BN183" s="70"/>
      <c r="BO183" s="70"/>
      <c r="BP183" s="70"/>
      <c r="BQ183" s="70"/>
    </row>
    <row r="184" spans="1:69" x14ac:dyDescent="0.3">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c r="BI184" s="70"/>
      <c r="BJ184" s="70"/>
      <c r="BK184" s="70"/>
      <c r="BL184" s="70"/>
      <c r="BM184" s="70"/>
      <c r="BN184" s="70"/>
      <c r="BO184" s="70"/>
      <c r="BP184" s="70"/>
      <c r="BQ184" s="70"/>
    </row>
    <row r="185" spans="1:69" x14ac:dyDescent="0.3">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c r="BI185" s="70"/>
      <c r="BJ185" s="70"/>
      <c r="BK185" s="70"/>
      <c r="BL185" s="70"/>
      <c r="BM185" s="70"/>
      <c r="BN185" s="70"/>
      <c r="BO185" s="70"/>
      <c r="BP185" s="70"/>
      <c r="BQ185" s="70"/>
    </row>
    <row r="186" spans="1:69" x14ac:dyDescent="0.3">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c r="BI186" s="70"/>
      <c r="BJ186" s="70"/>
      <c r="BK186" s="70"/>
      <c r="BL186" s="70"/>
      <c r="BM186" s="70"/>
      <c r="BN186" s="70"/>
      <c r="BO186" s="70"/>
      <c r="BP186" s="70"/>
      <c r="BQ186" s="70"/>
    </row>
    <row r="187" spans="1:69" x14ac:dyDescent="0.3">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c r="BI187" s="70"/>
      <c r="BJ187" s="70"/>
      <c r="BK187" s="70"/>
      <c r="BL187" s="70"/>
      <c r="BM187" s="70"/>
      <c r="BN187" s="70"/>
      <c r="BO187" s="70"/>
      <c r="BP187" s="70"/>
      <c r="BQ187" s="70"/>
    </row>
    <row r="188" spans="1:69" x14ac:dyDescent="0.3">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c r="BI188" s="70"/>
      <c r="BJ188" s="70"/>
      <c r="BK188" s="70"/>
      <c r="BL188" s="70"/>
      <c r="BM188" s="70"/>
      <c r="BN188" s="70"/>
      <c r="BO188" s="70"/>
      <c r="BP188" s="70"/>
      <c r="BQ188" s="70"/>
    </row>
    <row r="189" spans="1:69" x14ac:dyDescent="0.3">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c r="BI189" s="70"/>
      <c r="BJ189" s="70"/>
      <c r="BK189" s="70"/>
      <c r="BL189" s="70"/>
      <c r="BM189" s="70"/>
      <c r="BN189" s="70"/>
      <c r="BO189" s="70"/>
      <c r="BP189" s="70"/>
      <c r="BQ189" s="70"/>
    </row>
    <row r="190" spans="1:69" x14ac:dyDescent="0.3">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c r="BI190" s="70"/>
      <c r="BJ190" s="70"/>
      <c r="BK190" s="70"/>
      <c r="BL190" s="70"/>
      <c r="BM190" s="70"/>
      <c r="BN190" s="70"/>
      <c r="BO190" s="70"/>
      <c r="BP190" s="70"/>
      <c r="BQ190" s="70"/>
    </row>
    <row r="191" spans="1:69" x14ac:dyDescent="0.3">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c r="BI191" s="70"/>
      <c r="BJ191" s="70"/>
      <c r="BK191" s="70"/>
      <c r="BL191" s="70"/>
      <c r="BM191" s="70"/>
      <c r="BN191" s="70"/>
      <c r="BO191" s="70"/>
      <c r="BP191" s="70"/>
      <c r="BQ191" s="70"/>
    </row>
    <row r="192" spans="1:69" x14ac:dyDescent="0.3">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c r="BI192" s="70"/>
      <c r="BJ192" s="70"/>
      <c r="BK192" s="70"/>
      <c r="BL192" s="70"/>
      <c r="BM192" s="70"/>
      <c r="BN192" s="70"/>
      <c r="BO192" s="70"/>
      <c r="BP192" s="70"/>
      <c r="BQ192" s="70"/>
    </row>
    <row r="193" spans="1:69" x14ac:dyDescent="0.3">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c r="BI193" s="70"/>
      <c r="BJ193" s="70"/>
      <c r="BK193" s="70"/>
      <c r="BL193" s="70"/>
      <c r="BM193" s="70"/>
      <c r="BN193" s="70"/>
      <c r="BO193" s="70"/>
      <c r="BP193" s="70"/>
      <c r="BQ193" s="70"/>
    </row>
    <row r="194" spans="1:69" x14ac:dyDescent="0.3">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c r="BI194" s="70"/>
      <c r="BJ194" s="70"/>
      <c r="BK194" s="70"/>
      <c r="BL194" s="70"/>
      <c r="BM194" s="70"/>
      <c r="BN194" s="70"/>
      <c r="BO194" s="70"/>
      <c r="BP194" s="70"/>
      <c r="BQ194" s="70"/>
    </row>
    <row r="195" spans="1:69" x14ac:dyDescent="0.3">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c r="BI195" s="70"/>
      <c r="BJ195" s="70"/>
      <c r="BK195" s="70"/>
      <c r="BL195" s="70"/>
      <c r="BM195" s="70"/>
      <c r="BN195" s="70"/>
      <c r="BO195" s="70"/>
      <c r="BP195" s="70"/>
      <c r="BQ195" s="70"/>
    </row>
    <row r="196" spans="1:69" x14ac:dyDescent="0.3">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c r="BI196" s="70"/>
      <c r="BJ196" s="70"/>
      <c r="BK196" s="70"/>
      <c r="BL196" s="70"/>
      <c r="BM196" s="70"/>
      <c r="BN196" s="70"/>
      <c r="BO196" s="70"/>
      <c r="BP196" s="70"/>
      <c r="BQ196" s="70"/>
    </row>
    <row r="197" spans="1:69" x14ac:dyDescent="0.3">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c r="BI197" s="70"/>
      <c r="BJ197" s="70"/>
      <c r="BK197" s="70"/>
      <c r="BL197" s="70"/>
      <c r="BM197" s="70"/>
      <c r="BN197" s="70"/>
      <c r="BO197" s="70"/>
      <c r="BP197" s="70"/>
      <c r="BQ197" s="70"/>
    </row>
    <row r="198" spans="1:69" x14ac:dyDescent="0.3">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c r="BI198" s="70"/>
      <c r="BJ198" s="70"/>
      <c r="BK198" s="70"/>
      <c r="BL198" s="70"/>
      <c r="BM198" s="70"/>
      <c r="BN198" s="70"/>
      <c r="BO198" s="70"/>
      <c r="BP198" s="70"/>
      <c r="BQ198" s="70"/>
    </row>
    <row r="199" spans="1:69" x14ac:dyDescent="0.3">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c r="BI199" s="70"/>
      <c r="BJ199" s="70"/>
      <c r="BK199" s="70"/>
      <c r="BL199" s="70"/>
      <c r="BM199" s="70"/>
      <c r="BN199" s="70"/>
      <c r="BO199" s="70"/>
      <c r="BP199" s="70"/>
      <c r="BQ199" s="70"/>
    </row>
    <row r="200" spans="1:69" x14ac:dyDescent="0.3">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c r="BI200" s="70"/>
      <c r="BJ200" s="70"/>
      <c r="BK200" s="70"/>
      <c r="BL200" s="70"/>
      <c r="BM200" s="70"/>
      <c r="BN200" s="70"/>
      <c r="BO200" s="70"/>
      <c r="BP200" s="70"/>
      <c r="BQ200" s="70"/>
    </row>
    <row r="201" spans="1:69" x14ac:dyDescent="0.3">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c r="BI201" s="70"/>
      <c r="BJ201" s="70"/>
      <c r="BK201" s="70"/>
      <c r="BL201" s="70"/>
      <c r="BM201" s="70"/>
      <c r="BN201" s="70"/>
      <c r="BO201" s="70"/>
      <c r="BP201" s="70"/>
      <c r="BQ201" s="70"/>
    </row>
    <row r="202" spans="1:69" x14ac:dyDescent="0.3">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c r="BI202" s="70"/>
      <c r="BJ202" s="70"/>
      <c r="BK202" s="70"/>
      <c r="BL202" s="70"/>
      <c r="BM202" s="70"/>
      <c r="BN202" s="70"/>
      <c r="BO202" s="70"/>
      <c r="BP202" s="70"/>
      <c r="BQ202" s="70"/>
    </row>
    <row r="203" spans="1:69" x14ac:dyDescent="0.3">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c r="BI203" s="70"/>
      <c r="BJ203" s="70"/>
      <c r="BK203" s="70"/>
      <c r="BL203" s="70"/>
      <c r="BM203" s="70"/>
      <c r="BN203" s="70"/>
      <c r="BO203" s="70"/>
      <c r="BP203" s="70"/>
      <c r="BQ203" s="70"/>
    </row>
    <row r="204" spans="1:69" x14ac:dyDescent="0.3">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c r="BI204" s="70"/>
      <c r="BJ204" s="70"/>
      <c r="BK204" s="70"/>
      <c r="BL204" s="70"/>
      <c r="BM204" s="70"/>
      <c r="BN204" s="70"/>
      <c r="BO204" s="70"/>
      <c r="BP204" s="70"/>
      <c r="BQ204" s="70"/>
    </row>
    <row r="205" spans="1:69" x14ac:dyDescent="0.3">
      <c r="A205" s="7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c r="BI205" s="70"/>
      <c r="BJ205" s="70"/>
      <c r="BK205" s="70"/>
      <c r="BL205" s="70"/>
      <c r="BM205" s="70"/>
      <c r="BN205" s="70"/>
      <c r="BO205" s="70"/>
      <c r="BP205" s="70"/>
      <c r="BQ205" s="70"/>
    </row>
    <row r="206" spans="1:69" x14ac:dyDescent="0.3">
      <c r="A206" s="7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c r="BI206" s="70"/>
      <c r="BJ206" s="70"/>
      <c r="BK206" s="70"/>
      <c r="BL206" s="70"/>
      <c r="BM206" s="70"/>
      <c r="BN206" s="70"/>
      <c r="BO206" s="70"/>
      <c r="BP206" s="70"/>
      <c r="BQ206" s="70"/>
    </row>
    <row r="207" spans="1:69" x14ac:dyDescent="0.3">
      <c r="A207" s="7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c r="BI207" s="70"/>
      <c r="BJ207" s="70"/>
      <c r="BK207" s="70"/>
      <c r="BL207" s="70"/>
      <c r="BM207" s="70"/>
      <c r="BN207" s="70"/>
      <c r="BO207" s="70"/>
      <c r="BP207" s="70"/>
      <c r="BQ207" s="70"/>
    </row>
    <row r="208" spans="1:69" x14ac:dyDescent="0.3">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c r="BI208" s="70"/>
      <c r="BJ208" s="70"/>
      <c r="BK208" s="70"/>
      <c r="BL208" s="70"/>
      <c r="BM208" s="70"/>
      <c r="BN208" s="70"/>
      <c r="BO208" s="70"/>
      <c r="BP208" s="70"/>
      <c r="BQ208" s="70"/>
    </row>
    <row r="209" spans="1:69" x14ac:dyDescent="0.3">
      <c r="A209" s="7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c r="BI209" s="70"/>
      <c r="BJ209" s="70"/>
      <c r="BK209" s="70"/>
      <c r="BL209" s="70"/>
      <c r="BM209" s="70"/>
      <c r="BN209" s="70"/>
      <c r="BO209" s="70"/>
      <c r="BP209" s="70"/>
      <c r="BQ209" s="70"/>
    </row>
    <row r="210" spans="1:69" x14ac:dyDescent="0.3">
      <c r="A210" s="7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c r="BI210" s="70"/>
      <c r="BJ210" s="70"/>
      <c r="BK210" s="70"/>
      <c r="BL210" s="70"/>
      <c r="BM210" s="70"/>
      <c r="BN210" s="70"/>
      <c r="BO210" s="70"/>
      <c r="BP210" s="70"/>
      <c r="BQ210" s="70"/>
    </row>
    <row r="211" spans="1:69" x14ac:dyDescent="0.3">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c r="BI211" s="70"/>
      <c r="BJ211" s="70"/>
      <c r="BK211" s="70"/>
      <c r="BL211" s="70"/>
      <c r="BM211" s="70"/>
      <c r="BN211" s="70"/>
      <c r="BO211" s="70"/>
      <c r="BP211" s="70"/>
      <c r="BQ211" s="70"/>
    </row>
    <row r="212" spans="1:69" x14ac:dyDescent="0.3">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c r="BI212" s="70"/>
      <c r="BJ212" s="70"/>
      <c r="BK212" s="70"/>
      <c r="BL212" s="70"/>
      <c r="BM212" s="70"/>
      <c r="BN212" s="70"/>
      <c r="BO212" s="70"/>
      <c r="BP212" s="70"/>
      <c r="BQ212" s="70"/>
    </row>
    <row r="213" spans="1:69" x14ac:dyDescent="0.3">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70"/>
      <c r="BP213" s="70"/>
      <c r="BQ213" s="70"/>
    </row>
    <row r="214" spans="1:69" x14ac:dyDescent="0.3">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c r="BI214" s="70"/>
      <c r="BJ214" s="70"/>
      <c r="BK214" s="70"/>
      <c r="BL214" s="70"/>
      <c r="BM214" s="70"/>
      <c r="BN214" s="70"/>
      <c r="BO214" s="70"/>
      <c r="BP214" s="70"/>
      <c r="BQ214" s="70"/>
    </row>
    <row r="215" spans="1:69" x14ac:dyDescent="0.3">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c r="BI215" s="70"/>
      <c r="BJ215" s="70"/>
      <c r="BK215" s="70"/>
      <c r="BL215" s="70"/>
      <c r="BM215" s="70"/>
      <c r="BN215" s="70"/>
      <c r="BO215" s="70"/>
      <c r="BP215" s="70"/>
      <c r="BQ215" s="70"/>
    </row>
    <row r="216" spans="1:69" x14ac:dyDescent="0.3">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c r="BI216" s="70"/>
      <c r="BJ216" s="70"/>
      <c r="BK216" s="70"/>
      <c r="BL216" s="70"/>
      <c r="BM216" s="70"/>
      <c r="BN216" s="70"/>
      <c r="BO216" s="70"/>
      <c r="BP216" s="70"/>
      <c r="BQ216" s="70"/>
    </row>
    <row r="217" spans="1:69" x14ac:dyDescent="0.3">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c r="BI217" s="70"/>
      <c r="BJ217" s="70"/>
      <c r="BK217" s="70"/>
      <c r="BL217" s="70"/>
      <c r="BM217" s="70"/>
      <c r="BN217" s="70"/>
      <c r="BO217" s="70"/>
      <c r="BP217" s="70"/>
      <c r="BQ217" s="70"/>
    </row>
    <row r="218" spans="1:69" x14ac:dyDescent="0.3">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c r="BI218" s="70"/>
      <c r="BJ218" s="70"/>
      <c r="BK218" s="70"/>
      <c r="BL218" s="70"/>
      <c r="BM218" s="70"/>
      <c r="BN218" s="70"/>
      <c r="BO218" s="70"/>
      <c r="BP218" s="70"/>
      <c r="BQ218" s="70"/>
    </row>
    <row r="219" spans="1:69" x14ac:dyDescent="0.3">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c r="BI219" s="70"/>
      <c r="BJ219" s="70"/>
      <c r="BK219" s="70"/>
      <c r="BL219" s="70"/>
      <c r="BM219" s="70"/>
      <c r="BN219" s="70"/>
      <c r="BO219" s="70"/>
      <c r="BP219" s="70"/>
      <c r="BQ219" s="70"/>
    </row>
    <row r="220" spans="1:69" x14ac:dyDescent="0.3">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c r="BI220" s="70"/>
      <c r="BJ220" s="70"/>
      <c r="BK220" s="70"/>
      <c r="BL220" s="70"/>
      <c r="BM220" s="70"/>
      <c r="BN220" s="70"/>
      <c r="BO220" s="70"/>
      <c r="BP220" s="70"/>
      <c r="BQ220" s="70"/>
    </row>
    <row r="221" spans="1:69" x14ac:dyDescent="0.3">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c r="BI221" s="70"/>
      <c r="BJ221" s="70"/>
      <c r="BK221" s="70"/>
      <c r="BL221" s="70"/>
      <c r="BM221" s="70"/>
      <c r="BN221" s="70"/>
      <c r="BO221" s="70"/>
      <c r="BP221" s="70"/>
      <c r="BQ221" s="70"/>
    </row>
    <row r="222" spans="1:69" x14ac:dyDescent="0.3">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70"/>
      <c r="BM222" s="70"/>
      <c r="BN222" s="70"/>
      <c r="BO222" s="70"/>
      <c r="BP222" s="70"/>
      <c r="BQ222" s="70"/>
    </row>
    <row r="223" spans="1:69" x14ac:dyDescent="0.3">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70"/>
      <c r="BM223" s="70"/>
      <c r="BN223" s="70"/>
      <c r="BO223" s="70"/>
      <c r="BP223" s="70"/>
      <c r="BQ223" s="70"/>
    </row>
    <row r="224" spans="1:69" x14ac:dyDescent="0.3">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70"/>
      <c r="BM224" s="70"/>
      <c r="BN224" s="70"/>
      <c r="BO224" s="70"/>
      <c r="BP224" s="70"/>
      <c r="BQ224" s="70"/>
    </row>
    <row r="225" spans="1:69" x14ac:dyDescent="0.3">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c r="BI225" s="70"/>
      <c r="BJ225" s="70"/>
      <c r="BK225" s="70"/>
      <c r="BL225" s="70"/>
      <c r="BM225" s="70"/>
      <c r="BN225" s="70"/>
      <c r="BO225" s="70"/>
      <c r="BP225" s="70"/>
      <c r="BQ225" s="70"/>
    </row>
    <row r="226" spans="1:69" x14ac:dyDescent="0.3">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c r="BI226" s="70"/>
      <c r="BJ226" s="70"/>
      <c r="BK226" s="70"/>
      <c r="BL226" s="70"/>
      <c r="BM226" s="70"/>
      <c r="BN226" s="70"/>
      <c r="BO226" s="70"/>
      <c r="BP226" s="70"/>
      <c r="BQ226" s="70"/>
    </row>
    <row r="227" spans="1:69" x14ac:dyDescent="0.3">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c r="BI227" s="70"/>
      <c r="BJ227" s="70"/>
      <c r="BK227" s="70"/>
      <c r="BL227" s="70"/>
      <c r="BM227" s="70"/>
      <c r="BN227" s="70"/>
      <c r="BO227" s="70"/>
      <c r="BP227" s="70"/>
      <c r="BQ227" s="70"/>
    </row>
    <row r="228" spans="1:69" x14ac:dyDescent="0.3">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c r="BI228" s="70"/>
      <c r="BJ228" s="70"/>
      <c r="BK228" s="70"/>
      <c r="BL228" s="70"/>
      <c r="BM228" s="70"/>
      <c r="BN228" s="70"/>
      <c r="BO228" s="70"/>
      <c r="BP228" s="70"/>
      <c r="BQ228" s="70"/>
    </row>
    <row r="229" spans="1:69" x14ac:dyDescent="0.3">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c r="BI229" s="70"/>
      <c r="BJ229" s="70"/>
      <c r="BK229" s="70"/>
      <c r="BL229" s="70"/>
      <c r="BM229" s="70"/>
      <c r="BN229" s="70"/>
      <c r="BO229" s="70"/>
      <c r="BP229" s="70"/>
      <c r="BQ229" s="70"/>
    </row>
    <row r="230" spans="1:69" x14ac:dyDescent="0.3">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c r="BI230" s="70"/>
      <c r="BJ230" s="70"/>
      <c r="BK230" s="70"/>
      <c r="BL230" s="70"/>
      <c r="BM230" s="70"/>
      <c r="BN230" s="70"/>
      <c r="BO230" s="70"/>
      <c r="BP230" s="70"/>
      <c r="BQ230" s="70"/>
    </row>
    <row r="231" spans="1:69" x14ac:dyDescent="0.3">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c r="BI231" s="70"/>
      <c r="BJ231" s="70"/>
      <c r="BK231" s="70"/>
      <c r="BL231" s="70"/>
      <c r="BM231" s="70"/>
      <c r="BN231" s="70"/>
      <c r="BO231" s="70"/>
      <c r="BP231" s="70"/>
      <c r="BQ231" s="70"/>
    </row>
    <row r="232" spans="1:69" x14ac:dyDescent="0.3">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c r="BI232" s="70"/>
      <c r="BJ232" s="70"/>
      <c r="BK232" s="70"/>
      <c r="BL232" s="70"/>
      <c r="BM232" s="70"/>
      <c r="BN232" s="70"/>
      <c r="BO232" s="70"/>
      <c r="BP232" s="70"/>
      <c r="BQ232" s="70"/>
    </row>
    <row r="233" spans="1:69" x14ac:dyDescent="0.3">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c r="BI233" s="70"/>
      <c r="BJ233" s="70"/>
      <c r="BK233" s="70"/>
      <c r="BL233" s="70"/>
      <c r="BM233" s="70"/>
      <c r="BN233" s="70"/>
      <c r="BO233" s="70"/>
      <c r="BP233" s="70"/>
      <c r="BQ233" s="70"/>
    </row>
    <row r="234" spans="1:69" x14ac:dyDescent="0.3">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c r="BI234" s="70"/>
      <c r="BJ234" s="70"/>
      <c r="BK234" s="70"/>
      <c r="BL234" s="70"/>
      <c r="BM234" s="70"/>
      <c r="BN234" s="70"/>
      <c r="BO234" s="70"/>
      <c r="BP234" s="70"/>
      <c r="BQ234" s="70"/>
    </row>
    <row r="235" spans="1:69" x14ac:dyDescent="0.3">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c r="BI235" s="70"/>
      <c r="BJ235" s="70"/>
      <c r="BK235" s="70"/>
      <c r="BL235" s="70"/>
      <c r="BM235" s="70"/>
      <c r="BN235" s="70"/>
      <c r="BO235" s="70"/>
      <c r="BP235" s="70"/>
      <c r="BQ235" s="70"/>
    </row>
    <row r="236" spans="1:69" x14ac:dyDescent="0.3">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c r="BI236" s="70"/>
      <c r="BJ236" s="70"/>
      <c r="BK236" s="70"/>
      <c r="BL236" s="70"/>
      <c r="BM236" s="70"/>
      <c r="BN236" s="70"/>
      <c r="BO236" s="70"/>
      <c r="BP236" s="70"/>
      <c r="BQ236" s="70"/>
    </row>
    <row r="237" spans="1:69" x14ac:dyDescent="0.3">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c r="BI237" s="70"/>
      <c r="BJ237" s="70"/>
      <c r="BK237" s="70"/>
      <c r="BL237" s="70"/>
      <c r="BM237" s="70"/>
      <c r="BN237" s="70"/>
      <c r="BO237" s="70"/>
      <c r="BP237" s="70"/>
      <c r="BQ237" s="70"/>
    </row>
    <row r="238" spans="1:69" x14ac:dyDescent="0.3">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c r="BI238" s="70"/>
      <c r="BJ238" s="70"/>
      <c r="BK238" s="70"/>
      <c r="BL238" s="70"/>
      <c r="BM238" s="70"/>
      <c r="BN238" s="70"/>
      <c r="BO238" s="70"/>
      <c r="BP238" s="70"/>
      <c r="BQ238" s="70"/>
    </row>
    <row r="239" spans="1:69" x14ac:dyDescent="0.3">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c r="BI239" s="70"/>
      <c r="BJ239" s="70"/>
      <c r="BK239" s="70"/>
      <c r="BL239" s="70"/>
      <c r="BM239" s="70"/>
      <c r="BN239" s="70"/>
      <c r="BO239" s="70"/>
      <c r="BP239" s="70"/>
      <c r="BQ239" s="70"/>
    </row>
    <row r="240" spans="1:69" x14ac:dyDescent="0.3">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c r="BI240" s="70"/>
      <c r="BJ240" s="70"/>
      <c r="BK240" s="70"/>
      <c r="BL240" s="70"/>
      <c r="BM240" s="70"/>
      <c r="BN240" s="70"/>
      <c r="BO240" s="70"/>
      <c r="BP240" s="70"/>
      <c r="BQ240" s="70"/>
    </row>
    <row r="241" spans="1:69" x14ac:dyDescent="0.3">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c r="BI241" s="70"/>
      <c r="BJ241" s="70"/>
      <c r="BK241" s="70"/>
      <c r="BL241" s="70"/>
      <c r="BM241" s="70"/>
      <c r="BN241" s="70"/>
      <c r="BO241" s="70"/>
      <c r="BP241" s="70"/>
      <c r="BQ241" s="70"/>
    </row>
    <row r="242" spans="1:69" x14ac:dyDescent="0.3">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c r="BI242" s="70"/>
      <c r="BJ242" s="70"/>
      <c r="BK242" s="70"/>
      <c r="BL242" s="70"/>
      <c r="BM242" s="70"/>
      <c r="BN242" s="70"/>
      <c r="BO242" s="70"/>
      <c r="BP242" s="70"/>
      <c r="BQ242" s="70"/>
    </row>
    <row r="243" spans="1:69" x14ac:dyDescent="0.3">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c r="BI243" s="70"/>
      <c r="BJ243" s="70"/>
      <c r="BK243" s="70"/>
      <c r="BL243" s="70"/>
      <c r="BM243" s="70"/>
      <c r="BN243" s="70"/>
      <c r="BO243" s="70"/>
      <c r="BP243" s="70"/>
      <c r="BQ243" s="70"/>
    </row>
    <row r="244" spans="1:69" x14ac:dyDescent="0.3">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c r="BI244" s="70"/>
      <c r="BJ244" s="70"/>
      <c r="BK244" s="70"/>
      <c r="BL244" s="70"/>
      <c r="BM244" s="70"/>
      <c r="BN244" s="70"/>
      <c r="BO244" s="70"/>
      <c r="BP244" s="70"/>
      <c r="BQ244" s="70"/>
    </row>
    <row r="245" spans="1:69" x14ac:dyDescent="0.3">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c r="AG245" s="70"/>
      <c r="AH245" s="70"/>
      <c r="AI245" s="70"/>
      <c r="AJ245" s="70"/>
      <c r="AK245" s="70"/>
      <c r="AL245" s="70"/>
      <c r="AM245" s="70"/>
      <c r="AN245" s="70"/>
      <c r="AO245" s="70"/>
      <c r="AP245" s="70"/>
      <c r="AQ245" s="70"/>
      <c r="AR245" s="70"/>
      <c r="AS245" s="70"/>
      <c r="AT245" s="70"/>
      <c r="AU245" s="70"/>
      <c r="AV245" s="70"/>
      <c r="AW245" s="70"/>
      <c r="AX245" s="70"/>
      <c r="AY245" s="70"/>
      <c r="AZ245" s="70"/>
      <c r="BA245" s="70"/>
      <c r="BB245" s="70"/>
      <c r="BC245" s="70"/>
      <c r="BD245" s="70"/>
      <c r="BE245" s="70"/>
      <c r="BF245" s="70"/>
      <c r="BG245" s="70"/>
      <c r="BH245" s="70"/>
      <c r="BI245" s="70"/>
      <c r="BJ245" s="70"/>
      <c r="BK245" s="70"/>
      <c r="BL245" s="70"/>
      <c r="BM245" s="70"/>
      <c r="BN245" s="70"/>
      <c r="BO245" s="70"/>
      <c r="BP245" s="70"/>
      <c r="BQ245" s="70"/>
    </row>
    <row r="246" spans="1:69" x14ac:dyDescent="0.3">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c r="AN246" s="70"/>
      <c r="AO246" s="70"/>
      <c r="AP246" s="70"/>
      <c r="AQ246" s="70"/>
      <c r="AR246" s="70"/>
      <c r="AS246" s="70"/>
      <c r="AT246" s="70"/>
      <c r="AU246" s="70"/>
      <c r="AV246" s="70"/>
      <c r="AW246" s="70"/>
      <c r="AX246" s="70"/>
      <c r="AY246" s="70"/>
      <c r="AZ246" s="70"/>
      <c r="BA246" s="70"/>
      <c r="BB246" s="70"/>
      <c r="BC246" s="70"/>
      <c r="BD246" s="70"/>
      <c r="BE246" s="70"/>
      <c r="BF246" s="70"/>
      <c r="BG246" s="70"/>
      <c r="BH246" s="70"/>
      <c r="BI246" s="70"/>
      <c r="BJ246" s="70"/>
      <c r="BK246" s="70"/>
      <c r="BL246" s="70"/>
      <c r="BM246" s="70"/>
      <c r="BN246" s="70"/>
      <c r="BO246" s="70"/>
      <c r="BP246" s="70"/>
      <c r="BQ246" s="70"/>
    </row>
    <row r="247" spans="1:69" x14ac:dyDescent="0.3">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c r="AG247" s="70"/>
      <c r="AH247" s="70"/>
      <c r="AI247" s="70"/>
      <c r="AJ247" s="70"/>
      <c r="AK247" s="70"/>
      <c r="AL247" s="70"/>
      <c r="AM247" s="70"/>
      <c r="AN247" s="70"/>
      <c r="AO247" s="70"/>
      <c r="AP247" s="70"/>
      <c r="AQ247" s="70"/>
      <c r="AR247" s="70"/>
      <c r="AS247" s="70"/>
      <c r="AT247" s="70"/>
      <c r="AU247" s="70"/>
      <c r="AV247" s="70"/>
      <c r="AW247" s="70"/>
      <c r="AX247" s="70"/>
      <c r="AY247" s="70"/>
      <c r="AZ247" s="70"/>
      <c r="BA247" s="70"/>
      <c r="BB247" s="70"/>
      <c r="BC247" s="70"/>
      <c r="BD247" s="70"/>
      <c r="BE247" s="70"/>
      <c r="BF247" s="70"/>
      <c r="BG247" s="70"/>
      <c r="BH247" s="70"/>
      <c r="BI247" s="70"/>
      <c r="BJ247" s="70"/>
      <c r="BK247" s="70"/>
      <c r="BL247" s="70"/>
      <c r="BM247" s="70"/>
      <c r="BN247" s="70"/>
      <c r="BO247" s="70"/>
      <c r="BP247" s="70"/>
      <c r="BQ247" s="70"/>
    </row>
    <row r="248" spans="1:69" x14ac:dyDescent="0.3">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c r="AN248" s="70"/>
      <c r="AO248" s="70"/>
      <c r="AP248" s="70"/>
      <c r="AQ248" s="70"/>
      <c r="AR248" s="70"/>
      <c r="AS248" s="70"/>
      <c r="AT248" s="70"/>
      <c r="AU248" s="70"/>
      <c r="AV248" s="70"/>
      <c r="AW248" s="70"/>
      <c r="AX248" s="70"/>
      <c r="AY248" s="70"/>
      <c r="AZ248" s="70"/>
      <c r="BA248" s="70"/>
      <c r="BB248" s="70"/>
      <c r="BC248" s="70"/>
      <c r="BD248" s="70"/>
      <c r="BE248" s="70"/>
      <c r="BF248" s="70"/>
      <c r="BG248" s="70"/>
      <c r="BH248" s="70"/>
      <c r="BI248" s="70"/>
      <c r="BJ248" s="70"/>
      <c r="BK248" s="70"/>
      <c r="BL248" s="70"/>
      <c r="BM248" s="70"/>
      <c r="BN248" s="70"/>
      <c r="BO248" s="70"/>
      <c r="BP248" s="70"/>
      <c r="BQ248" s="70"/>
    </row>
    <row r="249" spans="1:69" x14ac:dyDescent="0.3">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c r="AG249" s="70"/>
      <c r="AH249" s="70"/>
      <c r="AI249" s="70"/>
      <c r="AJ249" s="70"/>
      <c r="AK249" s="70"/>
      <c r="AL249" s="70"/>
      <c r="AM249" s="70"/>
      <c r="AN249" s="70"/>
      <c r="AO249" s="70"/>
      <c r="AP249" s="70"/>
      <c r="AQ249" s="70"/>
      <c r="AR249" s="70"/>
      <c r="AS249" s="70"/>
      <c r="AT249" s="70"/>
      <c r="AU249" s="70"/>
      <c r="AV249" s="70"/>
      <c r="AW249" s="70"/>
      <c r="AX249" s="70"/>
      <c r="AY249" s="70"/>
      <c r="AZ249" s="70"/>
      <c r="BA249" s="70"/>
      <c r="BB249" s="70"/>
      <c r="BC249" s="70"/>
      <c r="BD249" s="70"/>
      <c r="BE249" s="70"/>
      <c r="BF249" s="70"/>
      <c r="BG249" s="70"/>
      <c r="BH249" s="70"/>
      <c r="BI249" s="70"/>
      <c r="BJ249" s="70"/>
      <c r="BK249" s="70"/>
      <c r="BL249" s="70"/>
      <c r="BM249" s="70"/>
      <c r="BN249" s="70"/>
      <c r="BO249" s="70"/>
      <c r="BP249" s="70"/>
      <c r="BQ249" s="70"/>
    </row>
    <row r="250" spans="1:69" x14ac:dyDescent="0.3">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c r="AG250" s="70"/>
      <c r="AH250" s="70"/>
      <c r="AI250" s="70"/>
      <c r="AJ250" s="70"/>
      <c r="AK250" s="70"/>
      <c r="AL250" s="70"/>
      <c r="AM250" s="70"/>
      <c r="AN250" s="70"/>
      <c r="AO250" s="70"/>
      <c r="AP250" s="70"/>
      <c r="AQ250" s="70"/>
      <c r="AR250" s="70"/>
      <c r="AS250" s="70"/>
      <c r="AT250" s="70"/>
      <c r="AU250" s="70"/>
      <c r="AV250" s="70"/>
      <c r="AW250" s="70"/>
      <c r="AX250" s="70"/>
      <c r="AY250" s="70"/>
      <c r="AZ250" s="70"/>
      <c r="BA250" s="70"/>
      <c r="BB250" s="70"/>
      <c r="BC250" s="70"/>
      <c r="BD250" s="70"/>
      <c r="BE250" s="70"/>
      <c r="BF250" s="70"/>
      <c r="BG250" s="70"/>
      <c r="BH250" s="70"/>
      <c r="BI250" s="70"/>
      <c r="BJ250" s="70"/>
      <c r="BK250" s="70"/>
      <c r="BL250" s="70"/>
      <c r="BM250" s="70"/>
      <c r="BN250" s="70"/>
      <c r="BO250" s="70"/>
      <c r="BP250" s="70"/>
      <c r="BQ250" s="70"/>
    </row>
  </sheetData>
  <mergeCells count="16">
    <mergeCell ref="B14:D14"/>
    <mergeCell ref="B15:B24"/>
    <mergeCell ref="C15:C17"/>
    <mergeCell ref="C18:D18"/>
    <mergeCell ref="C19:C20"/>
    <mergeCell ref="C21:D21"/>
    <mergeCell ref="C22:C23"/>
    <mergeCell ref="C24:D24"/>
    <mergeCell ref="B3:H3"/>
    <mergeCell ref="B6:B7"/>
    <mergeCell ref="C6:E6"/>
    <mergeCell ref="C7:E7"/>
    <mergeCell ref="B10:D12"/>
    <mergeCell ref="E10:F12"/>
    <mergeCell ref="G10:G12"/>
    <mergeCell ref="B5:H5"/>
  </mergeCells>
  <dataValidations count="4">
    <dataValidation type="list" allowBlank="1" showInputMessage="1" showErrorMessage="1" sqref="E15:E24" xr:uid="{46904D33-A997-49A1-946E-6E254A4D6C01}">
      <formula1>"-2,-1,0,1,2"</formula1>
    </dataValidation>
    <dataValidation type="list" allowBlank="1" showInputMessage="1" showErrorMessage="1" sqref="E14" xr:uid="{A0D58390-550C-45DB-BD41-A88A221692DE}">
      <formula1>#REF!</formula1>
    </dataValidation>
    <dataValidation allowBlank="1" showInputMessage="1" showErrorMessage="1" prompt="cf Onglet &quot;Evaluation simplifiée GES&quot;" sqref="G17" xr:uid="{1C0BE119-1F96-4389-A7E7-07A6DEC2BDB9}"/>
    <dataValidation allowBlank="1" showInputMessage="1" showErrorMessage="1" prompt="Cf Onglet &quot;Indicateur spécifique AAP&quot;" sqref="G15" xr:uid="{458C3678-17EE-4EDE-9FC2-780B9164C254}"/>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28B16-418E-4501-96B4-3DC3829BF420}">
  <sheetPr>
    <tabColor rgb="FFDDEBF7"/>
  </sheetPr>
  <dimension ref="B1:H30"/>
  <sheetViews>
    <sheetView zoomScale="80" zoomScaleNormal="80" workbookViewId="0">
      <selection activeCell="C18" sqref="C18"/>
    </sheetView>
  </sheetViews>
  <sheetFormatPr baseColWidth="10" defaultColWidth="11.453125" defaultRowHeight="12.5" x14ac:dyDescent="0.25"/>
  <cols>
    <col min="1" max="1" width="5.453125" style="78" customWidth="1"/>
    <col min="2" max="2" width="21.453125" style="78" customWidth="1"/>
    <col min="3" max="3" width="121.81640625" style="78" customWidth="1"/>
    <col min="4" max="4" width="24.81640625" style="78" customWidth="1"/>
    <col min="5" max="16384" width="11.453125" style="78"/>
  </cols>
  <sheetData>
    <row r="1" spans="2:4" ht="158.5" customHeight="1" x14ac:dyDescent="0.25"/>
    <row r="2" spans="2:4" ht="28" x14ac:dyDescent="0.25">
      <c r="B2" s="330" t="s">
        <v>119</v>
      </c>
      <c r="C2" s="330"/>
      <c r="D2" s="330"/>
    </row>
    <row r="4" spans="2:4" ht="13" thickBot="1" x14ac:dyDescent="0.3"/>
    <row r="5" spans="2:4" ht="15.5" x14ac:dyDescent="0.25">
      <c r="B5" s="356" t="s">
        <v>103</v>
      </c>
      <c r="C5" s="46" t="s">
        <v>104</v>
      </c>
      <c r="D5" s="47"/>
    </row>
    <row r="6" spans="2:4" ht="16" thickBot="1" x14ac:dyDescent="0.3">
      <c r="B6" s="357"/>
      <c r="C6" s="48" t="s">
        <v>105</v>
      </c>
      <c r="D6" s="49"/>
    </row>
    <row r="8" spans="2:4" ht="13" thickBot="1" x14ac:dyDescent="0.3"/>
    <row r="9" spans="2:4" ht="18.5" thickBot="1" x14ac:dyDescent="0.3">
      <c r="B9" s="50" t="s">
        <v>120</v>
      </c>
      <c r="C9" s="51" t="s">
        <v>121</v>
      </c>
      <c r="D9" s="51" t="s">
        <v>122</v>
      </c>
    </row>
    <row r="10" spans="2:4" ht="20" customHeight="1" x14ac:dyDescent="0.25">
      <c r="B10" s="358" t="s">
        <v>123</v>
      </c>
      <c r="C10" s="52" t="s">
        <v>124</v>
      </c>
      <c r="D10" s="53"/>
    </row>
    <row r="11" spans="2:4" ht="20" customHeight="1" x14ac:dyDescent="0.25">
      <c r="B11" s="359"/>
      <c r="C11" s="210" t="s">
        <v>306</v>
      </c>
      <c r="D11" s="211"/>
    </row>
    <row r="12" spans="2:4" ht="20" customHeight="1" x14ac:dyDescent="0.25">
      <c r="B12" s="359"/>
      <c r="C12" s="54" t="s">
        <v>125</v>
      </c>
      <c r="D12" s="55"/>
    </row>
    <row r="13" spans="2:4" ht="20" customHeight="1" x14ac:dyDescent="0.25">
      <c r="B13" s="359"/>
      <c r="C13" s="167" t="s">
        <v>307</v>
      </c>
      <c r="D13" s="148"/>
    </row>
    <row r="14" spans="2:4" ht="20" customHeight="1" thickBot="1" x14ac:dyDescent="0.3">
      <c r="B14" s="360"/>
      <c r="C14" s="56" t="s">
        <v>308</v>
      </c>
      <c r="D14" s="57"/>
    </row>
    <row r="15" spans="2:4" ht="20" customHeight="1" x14ac:dyDescent="0.25">
      <c r="B15" s="358" t="s">
        <v>126</v>
      </c>
      <c r="C15" s="52" t="s">
        <v>127</v>
      </c>
      <c r="D15" s="58">
        <f>ROUND(AVERAGE(D16,D18,D19),0)</f>
        <v>0</v>
      </c>
    </row>
    <row r="16" spans="2:4" ht="20" customHeight="1" x14ac:dyDescent="0.25">
      <c r="B16" s="359"/>
      <c r="C16" s="59" t="s">
        <v>128</v>
      </c>
      <c r="D16" s="60">
        <f>'Grille d''impacts DNSH'!E17</f>
        <v>0</v>
      </c>
    </row>
    <row r="17" spans="2:8" ht="20" customHeight="1" x14ac:dyDescent="0.25">
      <c r="B17" s="359"/>
      <c r="C17" s="59" t="s">
        <v>129</v>
      </c>
      <c r="D17" s="61" t="str">
        <f>IF(D16=2,'Caractéristiques du projet'!O41,"NA")</f>
        <v>NA</v>
      </c>
    </row>
    <row r="18" spans="2:8" ht="20" customHeight="1" x14ac:dyDescent="0.25">
      <c r="B18" s="359"/>
      <c r="C18" s="196" t="s">
        <v>130</v>
      </c>
      <c r="D18" s="60">
        <f>'Grille d''impacts DNSH'!E15</f>
        <v>0</v>
      </c>
    </row>
    <row r="19" spans="2:8" ht="20" customHeight="1" thickBot="1" x14ac:dyDescent="0.3">
      <c r="B19" s="359"/>
      <c r="C19" s="62" t="s">
        <v>131</v>
      </c>
      <c r="D19" s="63">
        <f>'Grille d''impacts DNSH'!E16</f>
        <v>0</v>
      </c>
    </row>
    <row r="20" spans="2:8" ht="20" customHeight="1" thickBot="1" x14ac:dyDescent="0.3">
      <c r="B20" s="359"/>
      <c r="C20" s="64" t="s">
        <v>132</v>
      </c>
      <c r="D20" s="65">
        <f>'Grille d''impacts DNSH'!E18</f>
        <v>0</v>
      </c>
    </row>
    <row r="21" spans="2:8" ht="24.5" customHeight="1" x14ac:dyDescent="0.25">
      <c r="B21" s="359"/>
      <c r="C21" s="52" t="s">
        <v>133</v>
      </c>
      <c r="D21" s="58">
        <f>'Grille d''impacts DNSH'!E18</f>
        <v>0</v>
      </c>
    </row>
    <row r="22" spans="2:8" ht="20" customHeight="1" x14ac:dyDescent="0.25">
      <c r="B22" s="359"/>
      <c r="C22" s="59" t="s">
        <v>134</v>
      </c>
      <c r="D22" s="60">
        <f>'Grille d''impacts DNSH'!E19</f>
        <v>0</v>
      </c>
    </row>
    <row r="23" spans="2:8" ht="20" customHeight="1" thickBot="1" x14ac:dyDescent="0.3">
      <c r="B23" s="359"/>
      <c r="C23" s="197" t="s">
        <v>296</v>
      </c>
      <c r="D23" s="63">
        <f>'Grille d''impacts DNSH'!E20</f>
        <v>0</v>
      </c>
    </row>
    <row r="24" spans="2:8" ht="20" customHeight="1" thickBot="1" x14ac:dyDescent="0.3">
      <c r="B24" s="359"/>
      <c r="C24" s="64" t="s">
        <v>135</v>
      </c>
      <c r="D24" s="65">
        <f>'Grille d''impacts DNSH'!E21</f>
        <v>0</v>
      </c>
    </row>
    <row r="25" spans="2:8" ht="20" customHeight="1" x14ac:dyDescent="0.25">
      <c r="B25" s="359"/>
      <c r="C25" s="52" t="s">
        <v>136</v>
      </c>
      <c r="D25" s="58">
        <f>ROUND(AVERAGE(D26:D27),0)</f>
        <v>0</v>
      </c>
    </row>
    <row r="26" spans="2:8" ht="20" customHeight="1" x14ac:dyDescent="0.25">
      <c r="B26" s="359"/>
      <c r="C26" s="59" t="s">
        <v>137</v>
      </c>
      <c r="D26" s="60">
        <f>'Grille d''impacts DNSH'!E22</f>
        <v>0</v>
      </c>
    </row>
    <row r="27" spans="2:8" ht="20" customHeight="1" thickBot="1" x14ac:dyDescent="0.3">
      <c r="B27" s="359"/>
      <c r="C27" s="62" t="s">
        <v>138</v>
      </c>
      <c r="D27" s="63">
        <f>'Grille d''impacts DNSH'!E23</f>
        <v>0</v>
      </c>
    </row>
    <row r="28" spans="2:8" ht="20" customHeight="1" thickBot="1" x14ac:dyDescent="0.3">
      <c r="B28" s="360"/>
      <c r="C28" s="66" t="s">
        <v>139</v>
      </c>
      <c r="D28" s="67">
        <f>'Grille d''impacts DNSH'!E24</f>
        <v>0</v>
      </c>
    </row>
    <row r="29" spans="2:8" ht="30.5" customHeight="1" thickBot="1" x14ac:dyDescent="0.3">
      <c r="B29" s="147" t="s">
        <v>140</v>
      </c>
      <c r="C29" s="64" t="s">
        <v>141</v>
      </c>
      <c r="D29" s="68"/>
      <c r="H29" s="192" t="s">
        <v>290</v>
      </c>
    </row>
    <row r="30" spans="2:8" ht="20" customHeight="1" thickBot="1" x14ac:dyDescent="0.3">
      <c r="B30" s="147" t="s">
        <v>142</v>
      </c>
      <c r="C30" s="64" t="s">
        <v>143</v>
      </c>
      <c r="D30" s="69"/>
      <c r="H30" s="192" t="s">
        <v>291</v>
      </c>
    </row>
  </sheetData>
  <mergeCells count="4">
    <mergeCell ref="B2:D2"/>
    <mergeCell ref="B5:B6"/>
    <mergeCell ref="B10:B14"/>
    <mergeCell ref="B15:B28"/>
  </mergeCells>
  <dataValidations count="1">
    <dataValidation type="list" allowBlank="1" showInputMessage="1" showErrorMessage="1" sqref="D29" xr:uid="{776D4D50-F99F-42BC-BD0F-1181E97F16CB}">
      <formula1>$H$29:$H$30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5A5A2-F690-44BF-9491-81C857513126}">
  <sheetPr>
    <tabColor theme="4" tint="0.79998168889431442"/>
  </sheetPr>
  <dimension ref="A1:AC119"/>
  <sheetViews>
    <sheetView zoomScale="80" workbookViewId="0">
      <selection activeCell="H12" sqref="H12"/>
    </sheetView>
  </sheetViews>
  <sheetFormatPr baseColWidth="10" defaultColWidth="11.453125" defaultRowHeight="12.5" x14ac:dyDescent="0.25"/>
  <cols>
    <col min="1" max="1" width="7.6328125" style="125" customWidth="1"/>
    <col min="2" max="2" width="42.6328125" style="109" customWidth="1"/>
    <col min="3" max="3" width="22.36328125" style="109" customWidth="1"/>
    <col min="4" max="7" width="30.6328125" style="109" customWidth="1"/>
    <col min="8" max="20" width="11.453125" style="125"/>
    <col min="21" max="16384" width="11.453125" style="109"/>
  </cols>
  <sheetData>
    <row r="1" spans="1:29" s="125" customFormat="1" ht="170" customHeight="1" x14ac:dyDescent="0.25">
      <c r="A1" s="124"/>
      <c r="H1" s="124"/>
      <c r="I1" s="124"/>
      <c r="J1" s="124"/>
      <c r="K1" s="124"/>
      <c r="L1" s="124"/>
      <c r="M1" s="124"/>
      <c r="N1" s="124"/>
      <c r="O1" s="124"/>
      <c r="P1" s="124"/>
      <c r="Q1" s="124"/>
      <c r="R1" s="124"/>
      <c r="S1" s="124"/>
      <c r="T1" s="124"/>
      <c r="U1" s="124"/>
      <c r="V1" s="124"/>
      <c r="W1" s="124"/>
      <c r="X1" s="124"/>
      <c r="Y1" s="124"/>
      <c r="Z1" s="124"/>
      <c r="AA1" s="124"/>
      <c r="AB1" s="124"/>
      <c r="AC1" s="124"/>
    </row>
    <row r="2" spans="1:29" s="125" customFormat="1" ht="14" x14ac:dyDescent="0.25">
      <c r="A2" s="124"/>
      <c r="H2" s="124"/>
      <c r="I2" s="124"/>
      <c r="J2" s="124"/>
      <c r="K2" s="124"/>
      <c r="L2" s="124"/>
      <c r="M2" s="124"/>
      <c r="N2" s="124"/>
      <c r="O2" s="124"/>
      <c r="P2" s="124"/>
      <c r="Q2" s="124"/>
      <c r="R2" s="124"/>
      <c r="S2" s="124"/>
      <c r="T2" s="124"/>
      <c r="U2" s="124"/>
      <c r="V2" s="124"/>
      <c r="W2" s="124"/>
      <c r="X2" s="124"/>
      <c r="Y2" s="124"/>
      <c r="Z2" s="124"/>
      <c r="AA2" s="124"/>
      <c r="AB2" s="124"/>
      <c r="AC2" s="124"/>
    </row>
    <row r="3" spans="1:29" ht="23" x14ac:dyDescent="0.25">
      <c r="A3" s="124"/>
      <c r="B3" s="318" t="s">
        <v>163</v>
      </c>
      <c r="C3" s="318"/>
      <c r="D3" s="318"/>
      <c r="E3" s="318"/>
      <c r="F3" s="318"/>
      <c r="G3" s="318"/>
      <c r="H3" s="124"/>
      <c r="I3" s="124"/>
      <c r="J3" s="124"/>
      <c r="K3" s="124"/>
      <c r="L3" s="124"/>
      <c r="M3" s="124"/>
      <c r="N3" s="124"/>
      <c r="O3" s="124"/>
      <c r="P3" s="124"/>
      <c r="Q3" s="124"/>
      <c r="R3" s="124"/>
      <c r="S3" s="124"/>
      <c r="T3" s="124"/>
      <c r="U3" s="108"/>
      <c r="V3" s="108"/>
      <c r="W3" s="108"/>
      <c r="X3" s="108"/>
      <c r="Y3" s="108"/>
      <c r="Z3" s="108"/>
      <c r="AA3" s="108"/>
      <c r="AB3" s="108"/>
      <c r="AC3" s="108"/>
    </row>
    <row r="4" spans="1:29" s="37" customFormat="1" ht="18" customHeight="1" thickBot="1" x14ac:dyDescent="0.3">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row>
    <row r="5" spans="1:29" s="37" customFormat="1" ht="15.5" x14ac:dyDescent="0.25">
      <c r="A5" s="124"/>
      <c r="B5" s="369" t="s">
        <v>103</v>
      </c>
      <c r="C5" s="371" t="s">
        <v>104</v>
      </c>
      <c r="D5" s="372"/>
      <c r="E5" s="373"/>
      <c r="F5" s="124"/>
      <c r="G5" s="124"/>
      <c r="H5" s="124"/>
      <c r="I5" s="124"/>
      <c r="J5" s="124"/>
      <c r="K5" s="124"/>
      <c r="L5" s="124"/>
      <c r="M5" s="124"/>
      <c r="N5" s="124"/>
      <c r="O5" s="124"/>
      <c r="P5" s="124"/>
      <c r="Q5" s="124"/>
      <c r="R5" s="124"/>
      <c r="S5" s="124"/>
      <c r="T5" s="124"/>
      <c r="U5" s="108"/>
      <c r="V5" s="108"/>
      <c r="W5" s="108"/>
      <c r="X5" s="108"/>
      <c r="Y5" s="108"/>
      <c r="Z5" s="108"/>
      <c r="AA5" s="108"/>
      <c r="AB5" s="108"/>
      <c r="AC5" s="108"/>
    </row>
    <row r="6" spans="1:29" s="37" customFormat="1" ht="16" thickBot="1" x14ac:dyDescent="0.3">
      <c r="A6" s="124"/>
      <c r="B6" s="370"/>
      <c r="C6" s="374" t="s">
        <v>105</v>
      </c>
      <c r="D6" s="375"/>
      <c r="E6" s="376"/>
      <c r="F6" s="124"/>
      <c r="G6" s="124"/>
      <c r="H6" s="124"/>
      <c r="I6" s="124"/>
      <c r="J6" s="124"/>
      <c r="K6" s="124"/>
      <c r="L6" s="124"/>
      <c r="M6" s="124"/>
      <c r="N6" s="124"/>
      <c r="O6" s="124"/>
      <c r="P6" s="124"/>
      <c r="Q6" s="124"/>
      <c r="R6" s="124"/>
      <c r="S6" s="124"/>
      <c r="T6" s="124"/>
      <c r="U6" s="108"/>
      <c r="V6" s="108"/>
      <c r="W6" s="108"/>
      <c r="X6" s="108"/>
      <c r="Y6" s="108"/>
      <c r="Z6" s="108"/>
      <c r="AA6" s="108"/>
      <c r="AB6" s="108"/>
      <c r="AC6" s="108"/>
    </row>
    <row r="7" spans="1:29" s="37" customFormat="1" ht="18" customHeight="1" x14ac:dyDescent="0.25">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row>
    <row r="8" spans="1:29" ht="41.25" customHeight="1" x14ac:dyDescent="0.25">
      <c r="A8" s="124"/>
      <c r="B8" s="368" t="s">
        <v>164</v>
      </c>
      <c r="C8" s="368"/>
      <c r="D8" s="368"/>
      <c r="E8" s="368"/>
      <c r="F8" s="368"/>
      <c r="G8" s="368"/>
      <c r="H8" s="124"/>
      <c r="I8" s="124"/>
      <c r="J8" s="124"/>
      <c r="K8" s="124"/>
      <c r="L8" s="124"/>
      <c r="M8" s="124"/>
      <c r="N8" s="124"/>
      <c r="O8" s="124"/>
      <c r="P8" s="124"/>
      <c r="Q8" s="124"/>
      <c r="R8" s="124"/>
      <c r="S8" s="124"/>
      <c r="T8" s="124"/>
      <c r="U8" s="108"/>
      <c r="V8" s="108"/>
      <c r="W8" s="108"/>
      <c r="X8" s="108"/>
      <c r="Y8" s="108"/>
      <c r="Z8" s="108"/>
      <c r="AA8" s="108"/>
      <c r="AB8" s="108"/>
      <c r="AC8" s="108"/>
    </row>
    <row r="9" spans="1:29" ht="18" customHeight="1" x14ac:dyDescent="0.25">
      <c r="A9" s="124"/>
      <c r="B9" s="377" t="s">
        <v>165</v>
      </c>
      <c r="C9" s="377"/>
      <c r="D9" s="377"/>
      <c r="E9" s="377"/>
      <c r="F9" s="377"/>
      <c r="G9" s="377"/>
      <c r="H9" s="124"/>
      <c r="I9" s="124"/>
      <c r="J9" s="124"/>
      <c r="K9" s="124"/>
      <c r="L9" s="124"/>
      <c r="M9" s="124"/>
      <c r="N9" s="124"/>
      <c r="O9" s="124"/>
      <c r="P9" s="124"/>
      <c r="Q9" s="124"/>
      <c r="R9" s="124"/>
      <c r="S9" s="124"/>
      <c r="T9" s="124"/>
      <c r="U9" s="108"/>
      <c r="V9" s="108"/>
      <c r="W9" s="108"/>
      <c r="X9" s="108"/>
      <c r="Y9" s="108"/>
      <c r="Z9" s="108"/>
      <c r="AA9" s="108"/>
      <c r="AB9" s="108"/>
      <c r="AC9" s="108"/>
    </row>
    <row r="10" spans="1:29" ht="6.75" customHeight="1" x14ac:dyDescent="0.25">
      <c r="A10" s="124"/>
      <c r="B10" s="377"/>
      <c r="C10" s="377"/>
      <c r="D10" s="377"/>
      <c r="E10" s="377"/>
      <c r="F10" s="377"/>
      <c r="G10" s="377"/>
      <c r="H10" s="124"/>
      <c r="I10" s="124"/>
      <c r="J10" s="124"/>
      <c r="K10" s="124"/>
      <c r="L10" s="124"/>
      <c r="M10" s="124"/>
      <c r="N10" s="124"/>
      <c r="O10" s="124"/>
      <c r="P10" s="124"/>
      <c r="Q10" s="124"/>
      <c r="R10" s="124"/>
      <c r="S10" s="124"/>
      <c r="T10" s="124"/>
      <c r="U10" s="108"/>
      <c r="V10" s="108"/>
      <c r="W10" s="108"/>
      <c r="X10" s="108"/>
      <c r="Y10" s="108"/>
      <c r="Z10" s="108"/>
      <c r="AA10" s="108"/>
      <c r="AB10" s="108"/>
      <c r="AC10" s="108"/>
    </row>
    <row r="11" spans="1:29" ht="96.75" customHeight="1" x14ac:dyDescent="0.25">
      <c r="A11" s="124"/>
      <c r="B11" s="368" t="s">
        <v>166</v>
      </c>
      <c r="C11" s="368"/>
      <c r="D11" s="368"/>
      <c r="E11" s="368"/>
      <c r="F11" s="368"/>
      <c r="G11" s="368"/>
      <c r="H11" s="124"/>
      <c r="I11" s="124"/>
      <c r="J11" s="124"/>
      <c r="K11" s="124"/>
      <c r="L11" s="124"/>
      <c r="M11" s="124"/>
      <c r="N11" s="124"/>
      <c r="O11" s="124"/>
      <c r="P11" s="124"/>
      <c r="Q11" s="124"/>
      <c r="R11" s="124"/>
      <c r="S11" s="124"/>
      <c r="T11" s="124"/>
      <c r="U11" s="108"/>
      <c r="V11" s="108"/>
      <c r="W11" s="108"/>
      <c r="X11" s="108"/>
      <c r="Y11" s="108"/>
      <c r="Z11" s="108"/>
      <c r="AA11" s="108"/>
      <c r="AB11" s="108"/>
      <c r="AC11" s="108"/>
    </row>
    <row r="12" spans="1:29" ht="86.25" customHeight="1" x14ac:dyDescent="0.25">
      <c r="A12" s="124"/>
      <c r="B12" s="368" t="s">
        <v>167</v>
      </c>
      <c r="C12" s="368"/>
      <c r="D12" s="368"/>
      <c r="E12" s="368"/>
      <c r="F12" s="368"/>
      <c r="G12" s="368"/>
      <c r="H12" s="124"/>
      <c r="I12" s="124"/>
      <c r="J12" s="124"/>
      <c r="K12" s="124"/>
      <c r="L12" s="124"/>
      <c r="M12" s="124"/>
      <c r="N12" s="124"/>
      <c r="O12" s="124"/>
      <c r="P12" s="124"/>
      <c r="Q12" s="124"/>
      <c r="R12" s="124"/>
      <c r="S12" s="124"/>
      <c r="T12" s="124"/>
      <c r="U12" s="108"/>
      <c r="V12" s="108"/>
      <c r="W12" s="108"/>
      <c r="X12" s="108"/>
      <c r="Y12" s="108"/>
      <c r="Z12" s="108"/>
      <c r="AA12" s="108"/>
      <c r="AB12" s="108"/>
      <c r="AC12" s="108"/>
    </row>
    <row r="13" spans="1:29" ht="51" customHeight="1" x14ac:dyDescent="0.25">
      <c r="A13" s="124"/>
      <c r="B13" s="368" t="s">
        <v>168</v>
      </c>
      <c r="C13" s="368"/>
      <c r="D13" s="368"/>
      <c r="E13" s="368"/>
      <c r="F13" s="368"/>
      <c r="G13" s="368"/>
      <c r="H13" s="124"/>
      <c r="I13" s="124"/>
      <c r="J13" s="124"/>
      <c r="K13" s="124"/>
      <c r="L13" s="124"/>
      <c r="M13" s="124"/>
      <c r="N13" s="124"/>
      <c r="O13" s="124"/>
      <c r="P13" s="124"/>
      <c r="Q13" s="124"/>
      <c r="R13" s="124"/>
      <c r="S13" s="124"/>
      <c r="T13" s="124"/>
      <c r="U13" s="108"/>
      <c r="V13" s="108"/>
      <c r="W13" s="108"/>
      <c r="X13" s="108"/>
      <c r="Y13" s="108"/>
      <c r="Z13" s="108"/>
      <c r="AA13" s="108"/>
      <c r="AB13" s="108"/>
      <c r="AC13" s="108"/>
    </row>
    <row r="14" spans="1:29" ht="42.5" customHeight="1" x14ac:dyDescent="0.25">
      <c r="A14" s="124"/>
      <c r="B14" s="368" t="s">
        <v>169</v>
      </c>
      <c r="C14" s="368"/>
      <c r="D14" s="368"/>
      <c r="E14" s="368"/>
      <c r="F14" s="368"/>
      <c r="G14" s="368"/>
      <c r="H14" s="124"/>
      <c r="I14" s="124"/>
      <c r="J14" s="124"/>
      <c r="K14" s="124"/>
      <c r="L14" s="124"/>
      <c r="M14" s="124"/>
      <c r="N14" s="124"/>
      <c r="O14" s="124"/>
      <c r="P14" s="124"/>
      <c r="Q14" s="124"/>
      <c r="R14" s="124"/>
      <c r="S14" s="124"/>
      <c r="T14" s="124"/>
      <c r="U14" s="108"/>
      <c r="V14" s="108"/>
      <c r="W14" s="108"/>
      <c r="X14" s="108"/>
      <c r="Y14" s="108"/>
      <c r="Z14" s="108"/>
      <c r="AA14" s="108"/>
      <c r="AB14" s="108"/>
      <c r="AC14" s="108"/>
    </row>
    <row r="15" spans="1:29" ht="60" customHeight="1" x14ac:dyDescent="0.25">
      <c r="A15" s="124"/>
      <c r="B15" s="368" t="s">
        <v>170</v>
      </c>
      <c r="C15" s="368"/>
      <c r="D15" s="368"/>
      <c r="E15" s="368"/>
      <c r="F15" s="368"/>
      <c r="G15" s="368"/>
      <c r="H15" s="124"/>
      <c r="I15" s="124"/>
      <c r="J15" s="124"/>
      <c r="K15" s="124"/>
      <c r="L15" s="124"/>
      <c r="M15" s="124"/>
      <c r="N15" s="124"/>
      <c r="O15" s="124"/>
      <c r="P15" s="124"/>
      <c r="Q15" s="124"/>
      <c r="R15" s="124"/>
      <c r="S15" s="124"/>
      <c r="T15" s="124"/>
      <c r="U15" s="108"/>
      <c r="V15" s="108"/>
      <c r="W15" s="108"/>
      <c r="X15" s="108"/>
      <c r="Y15" s="108"/>
      <c r="Z15" s="108"/>
      <c r="AA15" s="108"/>
      <c r="AB15" s="108"/>
      <c r="AC15" s="108"/>
    </row>
    <row r="16" spans="1:29" s="125" customFormat="1" ht="14" x14ac:dyDescent="0.25">
      <c r="A16" s="124"/>
      <c r="B16" s="361"/>
      <c r="C16" s="361"/>
      <c r="D16" s="361"/>
      <c r="E16" s="361"/>
      <c r="F16" s="361"/>
      <c r="H16" s="124"/>
      <c r="I16" s="124"/>
      <c r="J16" s="124"/>
      <c r="K16" s="124"/>
      <c r="L16" s="124"/>
      <c r="M16" s="124"/>
      <c r="N16" s="124"/>
      <c r="O16" s="124"/>
      <c r="P16" s="124"/>
      <c r="Q16" s="124"/>
      <c r="R16" s="124"/>
      <c r="S16" s="124"/>
      <c r="T16" s="124"/>
      <c r="U16" s="124"/>
      <c r="V16" s="124"/>
      <c r="W16" s="124"/>
      <c r="X16" s="124"/>
      <c r="Y16" s="124"/>
      <c r="Z16" s="124"/>
      <c r="AA16" s="124"/>
      <c r="AB16" s="124"/>
      <c r="AC16" s="124"/>
    </row>
    <row r="17" spans="1:29" ht="26.25" customHeight="1" x14ac:dyDescent="0.25">
      <c r="A17" s="124"/>
      <c r="B17" s="362" t="s">
        <v>171</v>
      </c>
      <c r="C17" s="362"/>
      <c r="D17" s="362"/>
      <c r="E17" s="362"/>
      <c r="F17" s="362"/>
      <c r="G17" s="362"/>
      <c r="H17" s="124"/>
      <c r="I17" s="124"/>
      <c r="J17" s="124"/>
      <c r="K17" s="124"/>
      <c r="L17" s="124"/>
      <c r="M17" s="124"/>
      <c r="N17" s="124"/>
      <c r="O17" s="124"/>
      <c r="P17" s="124"/>
      <c r="Q17" s="124"/>
      <c r="R17" s="124"/>
      <c r="S17" s="124"/>
      <c r="T17" s="124"/>
      <c r="U17" s="108"/>
      <c r="V17" s="108"/>
      <c r="W17" s="108"/>
      <c r="X17" s="108"/>
      <c r="Y17" s="108"/>
      <c r="Z17" s="108"/>
      <c r="AA17" s="108"/>
      <c r="AB17" s="108"/>
      <c r="AC17" s="108"/>
    </row>
    <row r="18" spans="1:29" s="125" customFormat="1" ht="14" x14ac:dyDescent="0.25">
      <c r="A18" s="124"/>
      <c r="B18" s="126"/>
      <c r="C18" s="126"/>
      <c r="D18" s="126"/>
      <c r="E18" s="126"/>
      <c r="F18" s="126"/>
      <c r="G18" s="37"/>
      <c r="H18" s="124"/>
      <c r="I18" s="124"/>
      <c r="J18" s="124"/>
      <c r="K18" s="124"/>
      <c r="L18" s="124"/>
      <c r="M18" s="124"/>
      <c r="N18" s="124"/>
      <c r="O18" s="124"/>
      <c r="P18" s="124"/>
      <c r="Q18" s="124"/>
      <c r="R18" s="124"/>
      <c r="S18" s="124"/>
      <c r="T18" s="124"/>
      <c r="U18" s="124"/>
      <c r="V18" s="124"/>
      <c r="W18" s="124"/>
      <c r="X18" s="124"/>
      <c r="Y18" s="124"/>
      <c r="Z18" s="124"/>
      <c r="AA18" s="124"/>
      <c r="AB18" s="124"/>
      <c r="AC18" s="124"/>
    </row>
    <row r="19" spans="1:29" s="111" customFormat="1" ht="30" customHeight="1" x14ac:dyDescent="0.25">
      <c r="A19" s="124"/>
      <c r="B19" s="110" t="s">
        <v>172</v>
      </c>
      <c r="C19" s="110" t="s">
        <v>173</v>
      </c>
      <c r="D19" s="110" t="s">
        <v>174</v>
      </c>
      <c r="E19" s="110" t="s">
        <v>175</v>
      </c>
      <c r="F19" s="110" t="s">
        <v>176</v>
      </c>
      <c r="G19" s="110" t="s">
        <v>177</v>
      </c>
      <c r="H19" s="124"/>
      <c r="I19" s="124"/>
      <c r="J19" s="124"/>
      <c r="K19" s="124"/>
      <c r="L19" s="124"/>
      <c r="M19" s="124"/>
      <c r="N19" s="124"/>
      <c r="O19" s="124"/>
      <c r="P19" s="124"/>
      <c r="Q19" s="124"/>
      <c r="R19" s="124"/>
      <c r="S19" s="124"/>
      <c r="T19" s="124"/>
      <c r="U19" s="108"/>
      <c r="V19" s="108"/>
      <c r="W19" s="108"/>
      <c r="X19" s="108"/>
      <c r="Y19" s="108"/>
      <c r="Z19" s="108"/>
      <c r="AA19" s="108"/>
      <c r="AB19" s="108"/>
      <c r="AC19" s="108"/>
    </row>
    <row r="20" spans="1:29" ht="18" customHeight="1" x14ac:dyDescent="0.25">
      <c r="A20" s="124"/>
      <c r="B20" s="112" t="s">
        <v>178</v>
      </c>
      <c r="C20" s="113" t="s">
        <v>179</v>
      </c>
      <c r="D20" s="114"/>
      <c r="E20" s="114"/>
      <c r="F20" s="114"/>
      <c r="G20" s="114"/>
      <c r="H20" s="124"/>
      <c r="I20" s="124"/>
      <c r="J20" s="124"/>
      <c r="K20" s="124"/>
      <c r="L20" s="124"/>
      <c r="M20" s="124"/>
      <c r="N20" s="124"/>
      <c r="O20" s="124"/>
      <c r="P20" s="124"/>
      <c r="Q20" s="124"/>
      <c r="R20" s="124"/>
      <c r="S20" s="124"/>
      <c r="T20" s="124"/>
      <c r="U20" s="108"/>
      <c r="V20" s="108"/>
      <c r="W20" s="108"/>
      <c r="X20" s="108"/>
      <c r="Y20" s="108"/>
      <c r="Z20" s="108"/>
      <c r="AA20" s="108"/>
      <c r="AB20" s="108"/>
      <c r="AC20" s="108"/>
    </row>
    <row r="21" spans="1:29" ht="18" customHeight="1" x14ac:dyDescent="0.25">
      <c r="A21" s="124"/>
      <c r="B21" s="112" t="s">
        <v>180</v>
      </c>
      <c r="C21" s="113" t="s">
        <v>181</v>
      </c>
      <c r="D21" s="114"/>
      <c r="E21" s="114"/>
      <c r="F21" s="114"/>
      <c r="G21" s="114"/>
      <c r="H21" s="124"/>
      <c r="I21" s="124"/>
      <c r="J21" s="124"/>
      <c r="K21" s="124"/>
      <c r="L21" s="124"/>
      <c r="M21" s="124"/>
      <c r="N21" s="124"/>
      <c r="O21" s="124"/>
      <c r="P21" s="124"/>
      <c r="Q21" s="124"/>
      <c r="R21" s="124"/>
      <c r="S21" s="124"/>
      <c r="T21" s="124"/>
      <c r="U21" s="108"/>
      <c r="V21" s="108"/>
      <c r="W21" s="108"/>
      <c r="X21" s="108"/>
      <c r="Y21" s="108"/>
      <c r="Z21" s="108"/>
      <c r="AA21" s="108"/>
      <c r="AB21" s="108"/>
      <c r="AC21" s="108"/>
    </row>
    <row r="22" spans="1:29" ht="18" customHeight="1" x14ac:dyDescent="0.25">
      <c r="A22" s="124"/>
      <c r="B22" s="112" t="s">
        <v>182</v>
      </c>
      <c r="C22" s="113" t="s">
        <v>183</v>
      </c>
      <c r="D22" s="114"/>
      <c r="E22" s="114"/>
      <c r="F22" s="114"/>
      <c r="G22" s="114"/>
      <c r="H22" s="124"/>
      <c r="I22" s="124"/>
      <c r="J22" s="124"/>
      <c r="K22" s="124"/>
      <c r="L22" s="124"/>
      <c r="M22" s="124"/>
      <c r="N22" s="124"/>
      <c r="O22" s="124"/>
      <c r="P22" s="124"/>
      <c r="Q22" s="124"/>
      <c r="R22" s="124"/>
      <c r="S22" s="124"/>
      <c r="T22" s="124"/>
      <c r="U22" s="108"/>
      <c r="V22" s="108"/>
      <c r="W22" s="108"/>
      <c r="X22" s="108"/>
      <c r="Y22" s="108"/>
      <c r="Z22" s="108"/>
      <c r="AA22" s="108"/>
      <c r="AB22" s="108"/>
      <c r="AC22" s="108"/>
    </row>
    <row r="23" spans="1:29" ht="18" customHeight="1" x14ac:dyDescent="0.25">
      <c r="A23" s="124"/>
      <c r="B23" s="112" t="s">
        <v>184</v>
      </c>
      <c r="C23" s="113" t="s">
        <v>185</v>
      </c>
      <c r="D23" s="114"/>
      <c r="E23" s="114"/>
      <c r="F23" s="114"/>
      <c r="G23" s="114"/>
      <c r="H23" s="124"/>
      <c r="I23" s="124"/>
      <c r="J23" s="124"/>
      <c r="K23" s="124"/>
      <c r="L23" s="124"/>
      <c r="M23" s="124"/>
      <c r="N23" s="124"/>
      <c r="O23" s="124"/>
      <c r="P23" s="124"/>
      <c r="Q23" s="124"/>
      <c r="R23" s="124"/>
      <c r="S23" s="124"/>
      <c r="T23" s="124"/>
      <c r="U23" s="108"/>
      <c r="V23" s="108"/>
      <c r="W23" s="108"/>
      <c r="X23" s="108"/>
      <c r="Y23" s="108"/>
      <c r="Z23" s="108"/>
      <c r="AA23" s="108"/>
      <c r="AB23" s="108"/>
      <c r="AC23" s="108"/>
    </row>
    <row r="24" spans="1:29" ht="18" customHeight="1" x14ac:dyDescent="0.25">
      <c r="A24" s="124"/>
      <c r="B24" s="112" t="s">
        <v>186</v>
      </c>
      <c r="C24" s="113" t="s">
        <v>187</v>
      </c>
      <c r="D24" s="114"/>
      <c r="E24" s="114"/>
      <c r="F24" s="114"/>
      <c r="G24" s="114"/>
      <c r="H24" s="124"/>
      <c r="I24" s="124"/>
      <c r="J24" s="124"/>
      <c r="K24" s="124"/>
      <c r="L24" s="124"/>
      <c r="M24" s="124"/>
      <c r="N24" s="124"/>
      <c r="O24" s="124"/>
      <c r="P24" s="124"/>
      <c r="Q24" s="124"/>
      <c r="R24" s="124"/>
      <c r="S24" s="124"/>
      <c r="T24" s="124"/>
      <c r="U24" s="108"/>
      <c r="V24" s="108"/>
      <c r="W24" s="108"/>
      <c r="X24" s="108"/>
      <c r="Y24" s="108"/>
      <c r="Z24" s="108"/>
      <c r="AA24" s="108"/>
      <c r="AB24" s="108"/>
      <c r="AC24" s="108"/>
    </row>
    <row r="25" spans="1:29" ht="18" customHeight="1" x14ac:dyDescent="0.25">
      <c r="A25" s="124"/>
      <c r="B25" s="112" t="s">
        <v>188</v>
      </c>
      <c r="C25" s="113" t="s">
        <v>189</v>
      </c>
      <c r="D25" s="114"/>
      <c r="E25" s="114"/>
      <c r="F25" s="114"/>
      <c r="G25" s="114"/>
      <c r="H25" s="124"/>
      <c r="I25" s="124"/>
      <c r="J25" s="124"/>
      <c r="K25" s="124"/>
      <c r="L25" s="124"/>
      <c r="M25" s="124"/>
      <c r="N25" s="124"/>
      <c r="O25" s="124"/>
      <c r="P25" s="124"/>
      <c r="Q25" s="124"/>
      <c r="R25" s="124"/>
      <c r="S25" s="124"/>
      <c r="T25" s="124"/>
      <c r="U25" s="108"/>
      <c r="V25" s="108"/>
      <c r="W25" s="108"/>
      <c r="X25" s="108"/>
      <c r="Y25" s="108"/>
      <c r="Z25" s="108"/>
      <c r="AA25" s="108"/>
      <c r="AB25" s="108"/>
      <c r="AC25" s="108"/>
    </row>
    <row r="26" spans="1:29" ht="18" customHeight="1" x14ac:dyDescent="0.25">
      <c r="A26" s="124"/>
      <c r="B26" s="112" t="s">
        <v>190</v>
      </c>
      <c r="C26" s="113" t="s">
        <v>191</v>
      </c>
      <c r="D26" s="114"/>
      <c r="E26" s="114"/>
      <c r="F26" s="114"/>
      <c r="G26" s="114"/>
      <c r="H26" s="124"/>
      <c r="I26" s="124"/>
      <c r="J26" s="124"/>
      <c r="K26" s="124"/>
      <c r="L26" s="124"/>
      <c r="M26" s="124"/>
      <c r="N26" s="124"/>
      <c r="O26" s="124"/>
      <c r="P26" s="124"/>
      <c r="Q26" s="124"/>
      <c r="R26" s="124"/>
      <c r="S26" s="124"/>
      <c r="T26" s="124"/>
      <c r="U26" s="108"/>
      <c r="V26" s="108"/>
      <c r="W26" s="108"/>
      <c r="X26" s="108"/>
      <c r="Y26" s="108"/>
      <c r="Z26" s="108"/>
      <c r="AA26" s="108"/>
      <c r="AB26" s="108"/>
      <c r="AC26" s="108"/>
    </row>
    <row r="27" spans="1:29" ht="18" customHeight="1" x14ac:dyDescent="0.25">
      <c r="A27" s="124"/>
      <c r="B27" s="112" t="s">
        <v>192</v>
      </c>
      <c r="C27" s="113" t="s">
        <v>193</v>
      </c>
      <c r="D27" s="114"/>
      <c r="E27" s="114"/>
      <c r="F27" s="114"/>
      <c r="G27" s="114"/>
      <c r="H27" s="124"/>
      <c r="I27" s="124"/>
      <c r="J27" s="124"/>
      <c r="K27" s="124"/>
      <c r="L27" s="124"/>
      <c r="M27" s="124"/>
      <c r="N27" s="124"/>
      <c r="O27" s="124"/>
      <c r="P27" s="124"/>
      <c r="Q27" s="124"/>
      <c r="R27" s="124"/>
      <c r="S27" s="124"/>
      <c r="T27" s="124"/>
      <c r="U27" s="108"/>
      <c r="V27" s="108"/>
      <c r="W27" s="108"/>
      <c r="X27" s="108"/>
      <c r="Y27" s="108"/>
      <c r="Z27" s="108"/>
      <c r="AA27" s="108"/>
      <c r="AB27" s="108"/>
      <c r="AC27" s="108"/>
    </row>
    <row r="28" spans="1:29" ht="18" customHeight="1" x14ac:dyDescent="0.25">
      <c r="A28" s="124"/>
      <c r="B28" s="112" t="s">
        <v>194</v>
      </c>
      <c r="C28" s="113" t="s">
        <v>195</v>
      </c>
      <c r="D28" s="114"/>
      <c r="E28" s="114"/>
      <c r="F28" s="114"/>
      <c r="G28" s="114"/>
      <c r="H28" s="124"/>
      <c r="I28" s="124"/>
      <c r="J28" s="124"/>
      <c r="K28" s="124"/>
      <c r="L28" s="124"/>
      <c r="M28" s="124"/>
      <c r="N28" s="124"/>
      <c r="O28" s="124"/>
      <c r="P28" s="124"/>
      <c r="Q28" s="124"/>
      <c r="R28" s="124"/>
      <c r="S28" s="124"/>
      <c r="T28" s="124"/>
      <c r="U28" s="108"/>
      <c r="V28" s="108"/>
      <c r="W28" s="108"/>
      <c r="X28" s="108"/>
      <c r="Y28" s="108"/>
      <c r="Z28" s="108"/>
      <c r="AA28" s="108"/>
      <c r="AB28" s="108"/>
      <c r="AC28" s="108"/>
    </row>
    <row r="29" spans="1:29" ht="18" customHeight="1" x14ac:dyDescent="0.25">
      <c r="A29" s="124"/>
      <c r="B29" s="112" t="s">
        <v>196</v>
      </c>
      <c r="C29" s="113" t="s">
        <v>197</v>
      </c>
      <c r="D29" s="114"/>
      <c r="E29" s="114"/>
      <c r="F29" s="114"/>
      <c r="G29" s="114"/>
      <c r="H29" s="124"/>
      <c r="I29" s="124"/>
      <c r="J29" s="124"/>
      <c r="K29" s="124"/>
      <c r="L29" s="124"/>
      <c r="M29" s="124"/>
      <c r="N29" s="124"/>
      <c r="O29" s="124"/>
      <c r="P29" s="124"/>
      <c r="Q29" s="124"/>
      <c r="R29" s="124"/>
      <c r="S29" s="124"/>
      <c r="T29" s="124"/>
      <c r="U29" s="108"/>
      <c r="V29" s="108"/>
      <c r="W29" s="108"/>
      <c r="X29" s="108"/>
      <c r="Y29" s="108"/>
      <c r="Z29" s="108"/>
      <c r="AA29" s="108"/>
      <c r="AB29" s="108"/>
      <c r="AC29" s="108"/>
    </row>
    <row r="30" spans="1:29" ht="18" customHeight="1" x14ac:dyDescent="0.25">
      <c r="A30" s="124"/>
      <c r="B30" s="112" t="s">
        <v>198</v>
      </c>
      <c r="C30" s="113" t="s">
        <v>199</v>
      </c>
      <c r="D30" s="114"/>
      <c r="E30" s="114"/>
      <c r="F30" s="114"/>
      <c r="G30" s="114"/>
      <c r="H30" s="124"/>
      <c r="I30" s="124"/>
      <c r="J30" s="124"/>
      <c r="K30" s="124"/>
      <c r="L30" s="124"/>
      <c r="M30" s="124"/>
      <c r="N30" s="124"/>
      <c r="O30" s="124"/>
      <c r="P30" s="124"/>
      <c r="Q30" s="124"/>
      <c r="R30" s="124"/>
      <c r="S30" s="124"/>
      <c r="T30" s="124"/>
      <c r="U30" s="108"/>
      <c r="V30" s="108"/>
      <c r="W30" s="108"/>
      <c r="X30" s="108"/>
      <c r="Y30" s="108"/>
      <c r="Z30" s="108"/>
      <c r="AA30" s="108"/>
      <c r="AB30" s="108"/>
      <c r="AC30" s="108"/>
    </row>
    <row r="31" spans="1:29" ht="18" customHeight="1" x14ac:dyDescent="0.25">
      <c r="A31" s="124"/>
      <c r="B31" s="115" t="s">
        <v>200</v>
      </c>
      <c r="C31" s="116" t="s">
        <v>201</v>
      </c>
      <c r="D31" s="117">
        <f>SUM(D20:D30)</f>
        <v>0</v>
      </c>
      <c r="E31" s="117">
        <f>SUM(E20:E30)</f>
        <v>0</v>
      </c>
      <c r="F31" s="117">
        <f>SUM(F20:F30)</f>
        <v>0</v>
      </c>
      <c r="G31" s="117">
        <f>SUM(G20:G30)</f>
        <v>0</v>
      </c>
      <c r="H31" s="124"/>
      <c r="I31" s="124"/>
      <c r="J31" s="124"/>
      <c r="K31" s="124"/>
      <c r="L31" s="124"/>
      <c r="M31" s="124"/>
      <c r="N31" s="124"/>
      <c r="O31" s="124"/>
      <c r="P31" s="124"/>
      <c r="Q31" s="124"/>
      <c r="R31" s="124"/>
      <c r="S31" s="124"/>
      <c r="T31" s="124"/>
      <c r="U31" s="108"/>
      <c r="V31" s="108"/>
      <c r="W31" s="108"/>
      <c r="X31" s="108"/>
      <c r="Y31" s="108"/>
      <c r="Z31" s="108"/>
      <c r="AA31" s="108"/>
      <c r="AB31" s="108"/>
      <c r="AC31" s="108"/>
    </row>
    <row r="32" spans="1:29" ht="18" customHeight="1" x14ac:dyDescent="0.25">
      <c r="A32" s="124"/>
      <c r="B32" s="118" t="s">
        <v>202</v>
      </c>
      <c r="C32" s="119" t="s">
        <v>203</v>
      </c>
      <c r="D32" s="114"/>
      <c r="E32" s="114"/>
      <c r="F32" s="114"/>
      <c r="G32" s="114"/>
      <c r="H32" s="124"/>
      <c r="I32" s="124"/>
      <c r="J32" s="124"/>
      <c r="K32" s="124"/>
      <c r="L32" s="124"/>
      <c r="M32" s="124"/>
      <c r="N32" s="124"/>
      <c r="O32" s="124"/>
      <c r="P32" s="124"/>
      <c r="Q32" s="124"/>
      <c r="R32" s="124"/>
      <c r="S32" s="124"/>
      <c r="T32" s="124"/>
      <c r="U32" s="108"/>
      <c r="V32" s="108"/>
      <c r="W32" s="108"/>
      <c r="X32" s="108"/>
      <c r="Y32" s="108"/>
      <c r="Z32" s="108"/>
      <c r="AA32" s="108"/>
      <c r="AB32" s="108"/>
      <c r="AC32" s="108"/>
    </row>
    <row r="33" spans="1:29" ht="18" customHeight="1" x14ac:dyDescent="0.25">
      <c r="A33" s="124"/>
      <c r="B33" s="118" t="s">
        <v>204</v>
      </c>
      <c r="C33" s="119" t="s">
        <v>205</v>
      </c>
      <c r="D33" s="114"/>
      <c r="E33" s="114"/>
      <c r="F33" s="114"/>
      <c r="G33" s="114"/>
      <c r="H33" s="124"/>
      <c r="I33" s="124"/>
      <c r="J33" s="124"/>
      <c r="K33" s="124"/>
      <c r="L33" s="124"/>
      <c r="M33" s="124"/>
      <c r="N33" s="124"/>
      <c r="O33" s="124"/>
      <c r="P33" s="124"/>
      <c r="Q33" s="124"/>
      <c r="R33" s="124"/>
      <c r="S33" s="124"/>
      <c r="T33" s="124"/>
      <c r="U33" s="108"/>
      <c r="V33" s="108"/>
      <c r="W33" s="108"/>
      <c r="X33" s="108"/>
      <c r="Y33" s="108"/>
      <c r="Z33" s="108"/>
      <c r="AA33" s="108"/>
      <c r="AB33" s="108"/>
      <c r="AC33" s="108"/>
    </row>
    <row r="34" spans="1:29" ht="18" customHeight="1" x14ac:dyDescent="0.25">
      <c r="A34" s="124"/>
      <c r="B34" s="115" t="s">
        <v>206</v>
      </c>
      <c r="C34" s="116" t="s">
        <v>207</v>
      </c>
      <c r="D34" s="117">
        <f>SUM(D32:D33)</f>
        <v>0</v>
      </c>
      <c r="E34" s="117">
        <f>SUM(E32:E33)</f>
        <v>0</v>
      </c>
      <c r="F34" s="117">
        <f>SUM(F32:F33)</f>
        <v>0</v>
      </c>
      <c r="G34" s="117">
        <f>SUM(G32:G33)</f>
        <v>0</v>
      </c>
      <c r="H34" s="124"/>
      <c r="I34" s="124"/>
      <c r="J34" s="124"/>
      <c r="K34" s="124"/>
      <c r="L34" s="124"/>
      <c r="M34" s="124"/>
      <c r="N34" s="124"/>
      <c r="O34" s="124"/>
      <c r="P34" s="124"/>
      <c r="Q34" s="124"/>
      <c r="R34" s="124"/>
      <c r="S34" s="124"/>
      <c r="T34" s="124"/>
      <c r="U34" s="108"/>
      <c r="V34" s="108"/>
      <c r="W34" s="108"/>
      <c r="X34" s="108"/>
      <c r="Y34" s="108"/>
      <c r="Z34" s="108"/>
      <c r="AA34" s="108"/>
      <c r="AB34" s="108"/>
      <c r="AC34" s="108"/>
    </row>
    <row r="35" spans="1:29" ht="18" customHeight="1" x14ac:dyDescent="0.25">
      <c r="A35" s="124"/>
      <c r="B35" s="120" t="s">
        <v>208</v>
      </c>
      <c r="C35" s="121" t="s">
        <v>209</v>
      </c>
      <c r="D35" s="122">
        <f>IFERROR(IF((D31+D34)&lt;0,"FP négatifs",(ABS(D31+D34))/(D20+D21)),0)</f>
        <v>0</v>
      </c>
      <c r="E35" s="122">
        <f>IFERROR(IF((E31+E34)&lt;0,"FP négatifs",(ABS(E31+E34))/(E20+E21)),0)</f>
        <v>0</v>
      </c>
      <c r="F35" s="122">
        <f>IFERROR(IF((F31+F34)&lt;0,"FP négatifs",(ABS(F31+F34))/(F20+F21)),0)</f>
        <v>0</v>
      </c>
      <c r="G35" s="122">
        <f>IFERROR(IF((G31+G34)&lt;0,"FP négatifs",(ABS(G31+G34))/(G20+G21)),0)</f>
        <v>0</v>
      </c>
      <c r="H35" s="124"/>
      <c r="I35" s="124"/>
      <c r="J35" s="124"/>
      <c r="K35" s="124"/>
      <c r="L35" s="124"/>
      <c r="M35" s="124"/>
      <c r="N35" s="124"/>
      <c r="O35" s="124"/>
      <c r="P35" s="124"/>
      <c r="Q35" s="124"/>
      <c r="R35" s="124"/>
      <c r="S35" s="124"/>
      <c r="T35" s="124"/>
      <c r="U35" s="108"/>
      <c r="V35" s="108"/>
      <c r="W35" s="108"/>
      <c r="X35" s="108"/>
      <c r="Y35" s="108"/>
      <c r="Z35" s="108"/>
      <c r="AA35" s="108"/>
      <c r="AB35" s="108"/>
      <c r="AC35" s="108"/>
    </row>
    <row r="36" spans="1:29" ht="18" customHeight="1" x14ac:dyDescent="0.25">
      <c r="A36" s="124"/>
      <c r="B36" s="118" t="s">
        <v>210</v>
      </c>
      <c r="C36" s="119" t="s">
        <v>211</v>
      </c>
      <c r="D36" s="114"/>
      <c r="E36" s="114"/>
      <c r="F36" s="114"/>
      <c r="G36" s="114"/>
      <c r="H36" s="124"/>
      <c r="I36" s="124"/>
      <c r="J36" s="124"/>
      <c r="K36" s="124"/>
      <c r="L36" s="124"/>
      <c r="M36" s="124"/>
      <c r="N36" s="124"/>
      <c r="O36" s="124"/>
      <c r="P36" s="124"/>
      <c r="Q36" s="124"/>
      <c r="R36" s="124"/>
      <c r="S36" s="124"/>
      <c r="T36" s="124"/>
      <c r="U36" s="108"/>
      <c r="V36" s="108"/>
      <c r="W36" s="108"/>
      <c r="X36" s="108"/>
      <c r="Y36" s="108"/>
      <c r="Z36" s="108"/>
      <c r="AA36" s="108"/>
      <c r="AB36" s="108"/>
      <c r="AC36" s="108"/>
    </row>
    <row r="37" spans="1:29" ht="18" customHeight="1" x14ac:dyDescent="0.25">
      <c r="A37" s="124"/>
      <c r="B37" s="118" t="s">
        <v>212</v>
      </c>
      <c r="C37" s="119" t="s">
        <v>213</v>
      </c>
      <c r="D37" s="114"/>
      <c r="E37" s="114"/>
      <c r="F37" s="114"/>
      <c r="G37" s="114"/>
      <c r="H37" s="124"/>
      <c r="I37" s="124"/>
      <c r="J37" s="124"/>
      <c r="K37" s="124"/>
      <c r="L37" s="124"/>
      <c r="M37" s="124"/>
      <c r="N37" s="124"/>
      <c r="O37" s="124"/>
      <c r="P37" s="124"/>
      <c r="Q37" s="124"/>
      <c r="R37" s="124"/>
      <c r="S37" s="124"/>
      <c r="T37" s="124"/>
      <c r="U37" s="108"/>
      <c r="V37" s="108"/>
      <c r="W37" s="108"/>
      <c r="X37" s="108"/>
      <c r="Y37" s="108"/>
      <c r="Z37" s="108"/>
      <c r="AA37" s="108"/>
      <c r="AB37" s="108"/>
      <c r="AC37" s="108"/>
    </row>
    <row r="38" spans="1:29" ht="56" x14ac:dyDescent="0.25">
      <c r="A38" s="124"/>
      <c r="B38" s="118" t="s">
        <v>214</v>
      </c>
      <c r="C38" s="119" t="s">
        <v>215</v>
      </c>
      <c r="D38" s="114"/>
      <c r="E38" s="114"/>
      <c r="F38" s="114"/>
      <c r="G38" s="114"/>
      <c r="H38" s="124"/>
      <c r="I38" s="124"/>
      <c r="J38" s="124"/>
      <c r="K38" s="124"/>
      <c r="L38" s="124"/>
      <c r="M38" s="124"/>
      <c r="N38" s="124"/>
      <c r="O38" s="124"/>
      <c r="P38" s="124"/>
      <c r="Q38" s="124"/>
      <c r="R38" s="124"/>
      <c r="S38" s="124"/>
      <c r="T38" s="124"/>
      <c r="U38" s="108"/>
      <c r="V38" s="108"/>
      <c r="W38" s="108"/>
      <c r="X38" s="108"/>
      <c r="Y38" s="108"/>
      <c r="Z38" s="108"/>
      <c r="AA38" s="108"/>
      <c r="AB38" s="108"/>
      <c r="AC38" s="108"/>
    </row>
    <row r="39" spans="1:29" ht="14" x14ac:dyDescent="0.25">
      <c r="A39" s="124"/>
      <c r="B39" s="120" t="s">
        <v>216</v>
      </c>
      <c r="C39" s="121" t="s">
        <v>217</v>
      </c>
      <c r="D39" s="123">
        <f>IFERROR(IF(D36/D31&lt;0,"CP négatifs",(D36/D31)),0)</f>
        <v>0</v>
      </c>
      <c r="E39" s="123">
        <f>IFERROR(IF(E36/E31&lt;0,"CP négatifs",(E36/E31)),0)</f>
        <v>0</v>
      </c>
      <c r="F39" s="123">
        <f>IFERROR(IF(F36/F31&lt;0,"CP négatifs",(F36/F31)),0)</f>
        <v>0</v>
      </c>
      <c r="G39" s="123">
        <f>IFERROR(IF(G36/G31&lt;0,"CP négatifs",(G36/G31)),0)</f>
        <v>0</v>
      </c>
      <c r="H39" s="124"/>
      <c r="I39" s="124"/>
      <c r="J39" s="124"/>
      <c r="K39" s="124"/>
      <c r="L39" s="124"/>
      <c r="M39" s="124"/>
      <c r="N39" s="124"/>
      <c r="O39" s="124"/>
      <c r="P39" s="124"/>
      <c r="Q39" s="124"/>
      <c r="R39" s="124"/>
      <c r="S39" s="124"/>
      <c r="T39" s="124"/>
      <c r="U39" s="108"/>
      <c r="V39" s="108"/>
      <c r="W39" s="108"/>
      <c r="X39" s="108"/>
      <c r="Y39" s="108"/>
      <c r="Z39" s="108"/>
      <c r="AA39" s="108"/>
      <c r="AB39" s="108"/>
      <c r="AC39" s="108"/>
    </row>
    <row r="40" spans="1:29" ht="14" x14ac:dyDescent="0.25">
      <c r="A40" s="124"/>
      <c r="B40" s="120" t="s">
        <v>218</v>
      </c>
      <c r="C40" s="121" t="s">
        <v>217</v>
      </c>
      <c r="D40" s="122">
        <f>IFERROR(IF((D37/D38)&lt;0,"EBE négatif",D37/D38),0)</f>
        <v>0</v>
      </c>
      <c r="E40" s="122">
        <f>IFERROR(IF((E37/E38)&lt;0,"EBE négatif",E37/E38),0)</f>
        <v>0</v>
      </c>
      <c r="F40" s="122">
        <f>IFERROR(IF((F37/F38)&lt;0,"EBE négatif",F37/F38),0)</f>
        <v>0</v>
      </c>
      <c r="G40" s="122">
        <f>IFERROR(IF((G37/G38)&lt;0,"EBE négatif",G37/G38),0)</f>
        <v>0</v>
      </c>
      <c r="H40" s="124"/>
      <c r="I40" s="124"/>
      <c r="J40" s="124"/>
      <c r="K40" s="124"/>
      <c r="L40" s="124"/>
      <c r="M40" s="124"/>
      <c r="N40" s="124"/>
      <c r="O40" s="124"/>
      <c r="P40" s="124"/>
      <c r="Q40" s="124"/>
      <c r="R40" s="124"/>
      <c r="S40" s="124"/>
      <c r="T40" s="124"/>
      <c r="U40" s="108"/>
      <c r="V40" s="108"/>
      <c r="W40" s="108"/>
      <c r="X40" s="108"/>
      <c r="Y40" s="108"/>
      <c r="Z40" s="108"/>
      <c r="AA40" s="108"/>
      <c r="AB40" s="108"/>
      <c r="AC40" s="108"/>
    </row>
    <row r="41" spans="1:29" s="125" customFormat="1" ht="14" customHeight="1" thickBot="1" x14ac:dyDescent="0.3">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row>
    <row r="42" spans="1:29" ht="20" customHeight="1" x14ac:dyDescent="0.25">
      <c r="A42" s="124"/>
      <c r="B42" s="363" t="s">
        <v>219</v>
      </c>
      <c r="C42" s="364"/>
      <c r="D42" s="124"/>
      <c r="E42" s="124"/>
      <c r="F42" s="124"/>
      <c r="G42" s="124"/>
      <c r="H42" s="124"/>
      <c r="I42" s="124"/>
      <c r="J42" s="124"/>
      <c r="K42" s="124"/>
      <c r="L42" s="124"/>
      <c r="M42" s="124"/>
      <c r="N42" s="124"/>
      <c r="O42" s="124"/>
      <c r="P42" s="124"/>
      <c r="Q42" s="124"/>
      <c r="R42" s="124"/>
      <c r="S42" s="124"/>
      <c r="T42" s="124"/>
      <c r="U42" s="108"/>
      <c r="V42" s="108"/>
      <c r="W42" s="108"/>
      <c r="X42" s="108"/>
      <c r="Y42" s="108"/>
      <c r="Z42" s="108"/>
      <c r="AA42" s="108"/>
      <c r="AB42" s="108"/>
      <c r="AC42" s="108"/>
    </row>
    <row r="43" spans="1:29" ht="18" customHeight="1" thickBot="1" x14ac:dyDescent="0.3">
      <c r="A43" s="124"/>
      <c r="B43" s="365" t="str">
        <f>IF(IF(OR(D35="FP négatifs",D35&lt;50%),IF(E35&gt;=50%,TRUE,IF(F35&gt;=50%,TRUE,OR(G35="FP négatifs",G35&lt;50%)))),"Entreprise en difficulté",IF(AND(OR(D39="CP négatifs",D39&gt;7.5),"Entreprise en difficulté",OR(E39="CP négatifs",E39&gt;7.5),OR(D40="EBE négatif",D40&gt;100%),OR(E40="EBE négatif",E40&gt;100%)),IF(AND(OR(F39="CP négatifs",F39&gt;7.5,F39=0),OR(F40="EBE négatif",F40&gt;100%,F40=0)),IF(AND(OR(G39="CP négatifs",G39&gt;7.5,G39=0),OR(G40="EBE négatif",G40&gt;100%,G40=0)),"Entreprise en difficulté","L'entreprise n'est pas en difficulté"),"Entreprise en difficulté"),"L'entreprise n'est pas en difficulté"))</f>
        <v>Entreprise en difficulté</v>
      </c>
      <c r="C43" s="366"/>
      <c r="D43" s="124"/>
      <c r="E43" s="124"/>
      <c r="F43" s="124"/>
      <c r="G43" s="124"/>
      <c r="H43" s="124"/>
      <c r="I43" s="124"/>
      <c r="J43" s="124"/>
      <c r="K43" s="124"/>
      <c r="L43" s="124"/>
      <c r="M43" s="124"/>
      <c r="N43" s="124"/>
      <c r="O43" s="124"/>
      <c r="P43" s="124"/>
      <c r="Q43" s="124"/>
      <c r="R43" s="124"/>
      <c r="S43" s="124"/>
      <c r="T43" s="124"/>
      <c r="U43" s="108"/>
      <c r="V43" s="108"/>
      <c r="W43" s="108"/>
      <c r="X43" s="108"/>
      <c r="Y43" s="108"/>
      <c r="Z43" s="108"/>
      <c r="AA43" s="108"/>
      <c r="AB43" s="108"/>
      <c r="AC43" s="108"/>
    </row>
    <row r="44" spans="1:29" s="125" customFormat="1" ht="14" x14ac:dyDescent="0.25">
      <c r="A44" s="124"/>
      <c r="B44" s="37"/>
      <c r="C44" s="37"/>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row>
    <row r="45" spans="1:29" ht="106.5" customHeight="1" x14ac:dyDescent="0.25">
      <c r="A45" s="124"/>
      <c r="B45" s="367" t="s">
        <v>220</v>
      </c>
      <c r="C45" s="367"/>
      <c r="D45" s="124"/>
      <c r="E45" s="124"/>
      <c r="F45" s="124"/>
      <c r="G45" s="124"/>
      <c r="H45" s="124"/>
      <c r="I45" s="124"/>
      <c r="J45" s="124"/>
      <c r="K45" s="124"/>
      <c r="L45" s="124"/>
      <c r="M45" s="124"/>
      <c r="N45" s="124"/>
      <c r="O45" s="124"/>
      <c r="P45" s="124"/>
      <c r="Q45" s="124"/>
      <c r="R45" s="124"/>
      <c r="S45" s="124"/>
      <c r="T45" s="124"/>
      <c r="U45" s="108"/>
      <c r="V45" s="108"/>
      <c r="W45" s="108"/>
      <c r="X45" s="108"/>
      <c r="Y45" s="108"/>
      <c r="Z45" s="108"/>
      <c r="AA45" s="108"/>
      <c r="AB45" s="108"/>
      <c r="AC45" s="108"/>
    </row>
    <row r="46" spans="1:29" s="125" customFormat="1" ht="14" x14ac:dyDescent="0.25">
      <c r="A46" s="124"/>
      <c r="B46" s="37"/>
      <c r="C46" s="37"/>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row>
    <row r="47" spans="1:29" s="125" customFormat="1" ht="14" x14ac:dyDescent="0.25">
      <c r="A47" s="124"/>
      <c r="B47" s="37"/>
      <c r="C47" s="37"/>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row>
    <row r="48" spans="1:29" s="125" customFormat="1" ht="14" x14ac:dyDescent="0.25">
      <c r="A48" s="124"/>
      <c r="B48" s="37"/>
      <c r="C48" s="37"/>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row>
    <row r="49" spans="1:29" s="125" customFormat="1" ht="14" x14ac:dyDescent="0.25">
      <c r="A49" s="37"/>
      <c r="B49" s="37"/>
      <c r="C49" s="37"/>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row>
    <row r="50" spans="1:29" s="125" customFormat="1" ht="14" x14ac:dyDescent="0.25">
      <c r="A50" s="37"/>
      <c r="B50" s="37"/>
      <c r="C50" s="37"/>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row>
    <row r="51" spans="1:29" s="125" customFormat="1" ht="14" x14ac:dyDescent="0.25">
      <c r="A51" s="37"/>
      <c r="B51" s="37"/>
      <c r="C51" s="37"/>
      <c r="D51" s="124"/>
      <c r="E51" s="124"/>
      <c r="F51" s="124"/>
      <c r="G51" s="124"/>
      <c r="H51" s="124"/>
      <c r="I51" s="124"/>
      <c r="J51" s="124"/>
      <c r="K51" s="124"/>
      <c r="L51" s="124"/>
      <c r="M51" s="124"/>
      <c r="N51" s="124"/>
      <c r="O51" s="124"/>
      <c r="P51" s="124"/>
      <c r="Q51" s="124"/>
      <c r="R51" s="124"/>
      <c r="S51" s="124"/>
      <c r="T51" s="124"/>
    </row>
    <row r="52" spans="1:29" s="125" customFormat="1" ht="14" x14ac:dyDescent="0.25">
      <c r="A52" s="37"/>
      <c r="B52" s="37"/>
      <c r="C52" s="37"/>
      <c r="D52" s="124"/>
      <c r="E52" s="124"/>
      <c r="F52" s="124"/>
      <c r="G52" s="124"/>
      <c r="H52" s="124"/>
      <c r="I52" s="124"/>
      <c r="J52" s="124"/>
      <c r="K52" s="124"/>
      <c r="L52" s="124"/>
      <c r="M52" s="124"/>
      <c r="N52" s="124"/>
      <c r="O52" s="124"/>
      <c r="P52" s="124"/>
      <c r="Q52" s="124"/>
      <c r="R52" s="124"/>
      <c r="S52" s="124"/>
      <c r="T52" s="124"/>
    </row>
    <row r="53" spans="1:29" s="125" customFormat="1" ht="14" x14ac:dyDescent="0.25">
      <c r="A53" s="37"/>
      <c r="B53" s="37"/>
      <c r="C53" s="37"/>
      <c r="D53" s="124"/>
      <c r="E53" s="124"/>
      <c r="F53" s="124"/>
      <c r="G53" s="124"/>
      <c r="H53" s="124"/>
      <c r="I53" s="124"/>
      <c r="J53" s="124"/>
      <c r="K53" s="124"/>
      <c r="L53" s="124"/>
      <c r="M53" s="124"/>
      <c r="N53" s="124"/>
      <c r="O53" s="124"/>
      <c r="P53" s="124"/>
      <c r="Q53" s="124"/>
      <c r="R53" s="124"/>
      <c r="S53" s="124"/>
      <c r="T53" s="124"/>
    </row>
    <row r="54" spans="1:29" s="125" customFormat="1" ht="14" x14ac:dyDescent="0.25">
      <c r="A54" s="37"/>
      <c r="B54" s="37"/>
      <c r="C54" s="37"/>
      <c r="D54" s="124"/>
      <c r="E54" s="124"/>
      <c r="F54" s="124"/>
      <c r="G54" s="124"/>
      <c r="H54" s="124"/>
      <c r="I54" s="124"/>
      <c r="J54" s="124"/>
      <c r="K54" s="124"/>
      <c r="L54" s="124"/>
      <c r="M54" s="124"/>
      <c r="N54" s="124"/>
      <c r="O54" s="124"/>
      <c r="P54" s="124"/>
      <c r="Q54" s="124"/>
      <c r="R54" s="124"/>
      <c r="S54" s="124"/>
      <c r="T54" s="124"/>
    </row>
    <row r="55" spans="1:29" s="125" customFormat="1" ht="14" x14ac:dyDescent="0.25">
      <c r="D55" s="124"/>
      <c r="E55" s="124"/>
      <c r="F55" s="124"/>
      <c r="G55" s="124"/>
      <c r="H55" s="124"/>
      <c r="I55" s="124"/>
      <c r="J55" s="124"/>
      <c r="K55" s="124"/>
      <c r="L55" s="124"/>
      <c r="M55" s="124"/>
      <c r="N55" s="124"/>
      <c r="O55" s="124"/>
      <c r="P55" s="124"/>
      <c r="Q55" s="124"/>
      <c r="R55" s="124"/>
      <c r="S55" s="124"/>
      <c r="T55" s="124"/>
    </row>
    <row r="56" spans="1:29" s="125" customFormat="1" ht="14" x14ac:dyDescent="0.25">
      <c r="D56" s="124"/>
      <c r="E56" s="124"/>
      <c r="F56" s="124"/>
      <c r="G56" s="124"/>
      <c r="H56" s="124"/>
      <c r="I56" s="124"/>
      <c r="J56" s="124"/>
      <c r="K56" s="124"/>
      <c r="L56" s="124"/>
      <c r="M56" s="124"/>
      <c r="N56" s="124"/>
      <c r="O56" s="124"/>
      <c r="P56" s="124"/>
      <c r="Q56" s="124"/>
      <c r="R56" s="124"/>
      <c r="S56" s="124"/>
      <c r="T56" s="124"/>
    </row>
    <row r="57" spans="1:29" s="125" customFormat="1" ht="14" x14ac:dyDescent="0.25">
      <c r="D57" s="124"/>
      <c r="E57" s="124"/>
      <c r="F57" s="124"/>
      <c r="G57" s="124"/>
      <c r="H57" s="124"/>
      <c r="I57" s="124"/>
      <c r="J57" s="124"/>
      <c r="K57" s="124"/>
      <c r="L57" s="124"/>
      <c r="M57" s="124"/>
      <c r="N57" s="124"/>
      <c r="O57" s="124"/>
      <c r="P57" s="124"/>
      <c r="Q57" s="124"/>
      <c r="R57" s="124"/>
      <c r="S57" s="124"/>
      <c r="T57" s="124"/>
    </row>
    <row r="58" spans="1:29" s="125" customFormat="1" ht="14" x14ac:dyDescent="0.25">
      <c r="D58" s="124"/>
      <c r="E58" s="124"/>
      <c r="F58" s="124"/>
      <c r="G58" s="124"/>
      <c r="H58" s="124"/>
      <c r="I58" s="124"/>
      <c r="J58" s="124"/>
      <c r="K58" s="124"/>
      <c r="L58" s="124"/>
      <c r="M58" s="124"/>
      <c r="N58" s="124"/>
      <c r="O58" s="124"/>
      <c r="P58" s="124"/>
      <c r="Q58" s="124"/>
      <c r="R58" s="124"/>
      <c r="S58" s="124"/>
      <c r="T58" s="124"/>
    </row>
    <row r="59" spans="1:29" ht="14" x14ac:dyDescent="0.25">
      <c r="D59" s="108"/>
      <c r="E59" s="108"/>
      <c r="F59" s="108"/>
      <c r="G59" s="108"/>
      <c r="H59" s="124"/>
      <c r="I59" s="124"/>
      <c r="J59" s="124"/>
      <c r="K59" s="124"/>
      <c r="L59" s="124"/>
      <c r="M59" s="124"/>
      <c r="N59" s="124"/>
      <c r="O59" s="124"/>
      <c r="P59" s="124"/>
      <c r="Q59" s="124"/>
      <c r="R59" s="124"/>
      <c r="S59" s="124"/>
      <c r="T59" s="124"/>
    </row>
    <row r="60" spans="1:29" ht="14" x14ac:dyDescent="0.25">
      <c r="D60" s="108"/>
      <c r="E60" s="108"/>
      <c r="F60" s="108"/>
      <c r="G60" s="108"/>
      <c r="H60" s="124"/>
      <c r="I60" s="124"/>
      <c r="J60" s="124"/>
      <c r="K60" s="124"/>
      <c r="L60" s="124"/>
      <c r="M60" s="124"/>
      <c r="N60" s="124"/>
      <c r="O60" s="124"/>
      <c r="P60" s="124"/>
      <c r="Q60" s="124"/>
      <c r="R60" s="124"/>
      <c r="S60" s="124"/>
      <c r="T60" s="124"/>
    </row>
    <row r="61" spans="1:29" ht="14" x14ac:dyDescent="0.25">
      <c r="D61" s="108"/>
      <c r="E61" s="108"/>
      <c r="F61" s="108"/>
      <c r="G61" s="108"/>
      <c r="H61" s="124"/>
      <c r="I61" s="124"/>
      <c r="J61" s="124"/>
      <c r="K61" s="124"/>
      <c r="L61" s="124"/>
      <c r="M61" s="124"/>
      <c r="N61" s="124"/>
      <c r="O61" s="124"/>
      <c r="P61" s="124"/>
      <c r="Q61" s="124"/>
      <c r="R61" s="124"/>
      <c r="S61" s="124"/>
      <c r="T61" s="124"/>
    </row>
    <row r="62" spans="1:29" ht="14" x14ac:dyDescent="0.25">
      <c r="D62" s="108"/>
      <c r="E62" s="108"/>
      <c r="F62" s="108"/>
      <c r="G62" s="108"/>
      <c r="H62" s="124"/>
      <c r="I62" s="124"/>
      <c r="J62" s="124"/>
      <c r="K62" s="124"/>
      <c r="L62" s="124"/>
      <c r="M62" s="124"/>
      <c r="N62" s="124"/>
      <c r="O62" s="124"/>
      <c r="P62" s="124"/>
      <c r="Q62" s="124"/>
      <c r="R62" s="124"/>
      <c r="S62" s="124"/>
      <c r="T62" s="124"/>
    </row>
    <row r="63" spans="1:29" ht="14" x14ac:dyDescent="0.25">
      <c r="D63" s="108"/>
      <c r="E63" s="108"/>
      <c r="F63" s="108"/>
      <c r="G63" s="108"/>
      <c r="H63" s="124"/>
      <c r="I63" s="124"/>
      <c r="J63" s="124"/>
      <c r="K63" s="124"/>
      <c r="L63" s="124"/>
      <c r="M63" s="124"/>
      <c r="N63" s="124"/>
      <c r="O63" s="124"/>
      <c r="P63" s="124"/>
      <c r="Q63" s="124"/>
      <c r="R63" s="124"/>
      <c r="S63" s="124"/>
      <c r="T63" s="124"/>
    </row>
    <row r="64" spans="1:29" ht="14" x14ac:dyDescent="0.25">
      <c r="D64" s="108"/>
      <c r="E64" s="108"/>
      <c r="F64" s="108"/>
      <c r="G64" s="108"/>
      <c r="H64" s="124"/>
      <c r="I64" s="124"/>
      <c r="J64" s="124"/>
      <c r="K64" s="124"/>
      <c r="L64" s="124"/>
      <c r="M64" s="124"/>
      <c r="N64" s="124"/>
      <c r="O64" s="124"/>
      <c r="P64" s="124"/>
      <c r="Q64" s="124"/>
      <c r="R64" s="124"/>
      <c r="S64" s="124"/>
      <c r="T64" s="124"/>
    </row>
    <row r="65" spans="4:20" ht="14" x14ac:dyDescent="0.25">
      <c r="D65" s="108"/>
      <c r="E65" s="108"/>
      <c r="F65" s="108"/>
      <c r="G65" s="108"/>
      <c r="H65" s="124"/>
      <c r="I65" s="124"/>
      <c r="J65" s="124"/>
      <c r="K65" s="124"/>
      <c r="L65" s="124"/>
      <c r="M65" s="124"/>
      <c r="N65" s="124"/>
      <c r="O65" s="124"/>
      <c r="P65" s="124"/>
      <c r="Q65" s="124"/>
      <c r="R65" s="124"/>
      <c r="S65" s="124"/>
      <c r="T65" s="124"/>
    </row>
    <row r="66" spans="4:20" ht="14" x14ac:dyDescent="0.25">
      <c r="D66" s="108"/>
      <c r="E66" s="108"/>
      <c r="F66" s="108"/>
      <c r="G66" s="108"/>
      <c r="H66" s="124"/>
      <c r="I66" s="124"/>
      <c r="J66" s="124"/>
      <c r="K66" s="124"/>
      <c r="L66" s="124"/>
      <c r="M66" s="124"/>
      <c r="N66" s="124"/>
      <c r="O66" s="124"/>
      <c r="P66" s="124"/>
      <c r="Q66" s="124"/>
      <c r="R66" s="124"/>
      <c r="S66" s="124"/>
      <c r="T66" s="124"/>
    </row>
    <row r="67" spans="4:20" ht="14" x14ac:dyDescent="0.25">
      <c r="D67" s="108"/>
      <c r="E67" s="108"/>
      <c r="F67" s="108"/>
      <c r="G67" s="108"/>
      <c r="H67" s="124"/>
      <c r="I67" s="124"/>
      <c r="J67" s="124"/>
      <c r="K67" s="124"/>
      <c r="L67" s="124"/>
      <c r="M67" s="124"/>
      <c r="N67" s="124"/>
      <c r="O67" s="124"/>
      <c r="P67" s="124"/>
      <c r="Q67" s="124"/>
      <c r="R67" s="124"/>
      <c r="S67" s="124"/>
      <c r="T67" s="124"/>
    </row>
    <row r="68" spans="4:20" ht="14" x14ac:dyDescent="0.25">
      <c r="D68" s="108"/>
      <c r="E68" s="108"/>
      <c r="F68" s="108"/>
      <c r="G68" s="108"/>
      <c r="H68" s="124"/>
      <c r="I68" s="124"/>
      <c r="J68" s="124"/>
      <c r="K68" s="124"/>
      <c r="L68" s="124"/>
      <c r="M68" s="124"/>
      <c r="N68" s="124"/>
      <c r="O68" s="124"/>
      <c r="P68" s="124"/>
      <c r="Q68" s="124"/>
      <c r="R68" s="124"/>
      <c r="S68" s="124"/>
      <c r="T68" s="124"/>
    </row>
    <row r="69" spans="4:20" ht="14" x14ac:dyDescent="0.25">
      <c r="D69" s="108"/>
      <c r="E69" s="108"/>
      <c r="F69" s="108"/>
      <c r="G69" s="108"/>
      <c r="H69" s="124"/>
      <c r="I69" s="124"/>
      <c r="J69" s="124"/>
      <c r="K69" s="124"/>
      <c r="L69" s="124"/>
      <c r="M69" s="124"/>
      <c r="N69" s="124"/>
      <c r="O69" s="124"/>
      <c r="P69" s="124"/>
      <c r="Q69" s="124"/>
      <c r="R69" s="124"/>
      <c r="S69" s="124"/>
      <c r="T69" s="124"/>
    </row>
    <row r="70" spans="4:20" ht="14" x14ac:dyDescent="0.25">
      <c r="D70" s="108"/>
      <c r="E70" s="108"/>
      <c r="F70" s="108"/>
      <c r="G70" s="108"/>
      <c r="H70" s="124"/>
      <c r="I70" s="124"/>
      <c r="J70" s="124"/>
      <c r="K70" s="124"/>
      <c r="L70" s="124"/>
      <c r="M70" s="124"/>
      <c r="N70" s="124"/>
      <c r="O70" s="124"/>
      <c r="P70" s="124"/>
      <c r="Q70" s="124"/>
      <c r="R70" s="124"/>
      <c r="S70" s="124"/>
      <c r="T70" s="124"/>
    </row>
    <row r="71" spans="4:20" ht="14" x14ac:dyDescent="0.25">
      <c r="D71" s="108"/>
      <c r="E71" s="108"/>
      <c r="F71" s="108"/>
      <c r="G71" s="108"/>
      <c r="H71" s="124"/>
      <c r="I71" s="124"/>
      <c r="J71" s="124"/>
      <c r="K71" s="124"/>
      <c r="L71" s="124"/>
      <c r="M71" s="124"/>
      <c r="N71" s="124"/>
      <c r="O71" s="124"/>
      <c r="P71" s="124"/>
      <c r="Q71" s="124"/>
      <c r="R71" s="124"/>
      <c r="S71" s="124"/>
      <c r="T71" s="124"/>
    </row>
    <row r="72" spans="4:20" ht="14" x14ac:dyDescent="0.25">
      <c r="D72" s="108"/>
      <c r="E72" s="108"/>
      <c r="F72" s="108"/>
      <c r="G72" s="108"/>
      <c r="H72" s="124"/>
      <c r="I72" s="124"/>
      <c r="J72" s="124"/>
      <c r="K72" s="124"/>
      <c r="L72" s="124"/>
      <c r="M72" s="124"/>
      <c r="N72" s="124"/>
      <c r="O72" s="124"/>
      <c r="P72" s="124"/>
      <c r="Q72" s="124"/>
      <c r="R72" s="124"/>
      <c r="S72" s="124"/>
      <c r="T72" s="124"/>
    </row>
    <row r="73" spans="4:20" ht="14" x14ac:dyDescent="0.25">
      <c r="D73" s="108"/>
      <c r="E73" s="108"/>
      <c r="F73" s="108"/>
      <c r="G73" s="108"/>
      <c r="H73" s="124"/>
      <c r="I73" s="124"/>
      <c r="J73" s="124"/>
      <c r="K73" s="124"/>
      <c r="L73" s="124"/>
      <c r="M73" s="124"/>
      <c r="N73" s="124"/>
      <c r="O73" s="124"/>
      <c r="P73" s="124"/>
      <c r="Q73" s="124"/>
      <c r="R73" s="124"/>
      <c r="S73" s="124"/>
      <c r="T73" s="124"/>
    </row>
    <row r="74" spans="4:20" ht="14" x14ac:dyDescent="0.25">
      <c r="D74" s="108"/>
      <c r="E74" s="108"/>
      <c r="F74" s="108"/>
      <c r="G74" s="108"/>
      <c r="H74" s="124"/>
      <c r="I74" s="124"/>
      <c r="J74" s="124"/>
      <c r="K74" s="124"/>
      <c r="L74" s="124"/>
      <c r="M74" s="124"/>
      <c r="N74" s="124"/>
      <c r="O74" s="124"/>
      <c r="P74" s="124"/>
      <c r="Q74" s="124"/>
      <c r="R74" s="124"/>
      <c r="S74" s="124"/>
      <c r="T74" s="124"/>
    </row>
    <row r="75" spans="4:20" ht="14" x14ac:dyDescent="0.25">
      <c r="D75" s="108"/>
      <c r="E75" s="108"/>
      <c r="F75" s="108"/>
      <c r="G75" s="108"/>
      <c r="H75" s="124"/>
      <c r="I75" s="124"/>
      <c r="J75" s="124"/>
      <c r="K75" s="124"/>
      <c r="L75" s="124"/>
      <c r="M75" s="124"/>
      <c r="N75" s="124"/>
      <c r="O75" s="124"/>
      <c r="P75" s="124"/>
      <c r="Q75" s="124"/>
      <c r="R75" s="124"/>
      <c r="S75" s="124"/>
      <c r="T75" s="124"/>
    </row>
    <row r="76" spans="4:20" ht="14" x14ac:dyDescent="0.25">
      <c r="D76" s="108"/>
      <c r="E76" s="108"/>
      <c r="F76" s="108"/>
      <c r="G76" s="108"/>
      <c r="H76" s="124"/>
      <c r="I76" s="124"/>
      <c r="J76" s="124"/>
      <c r="K76" s="124"/>
      <c r="L76" s="124"/>
      <c r="M76" s="124"/>
      <c r="N76" s="124"/>
      <c r="O76" s="124"/>
      <c r="P76" s="124"/>
      <c r="Q76" s="124"/>
      <c r="R76" s="124"/>
      <c r="S76" s="124"/>
      <c r="T76" s="124"/>
    </row>
    <row r="77" spans="4:20" ht="14" x14ac:dyDescent="0.25">
      <c r="D77" s="108"/>
      <c r="E77" s="108"/>
      <c r="F77" s="108"/>
      <c r="G77" s="108"/>
      <c r="H77" s="124"/>
      <c r="I77" s="124"/>
      <c r="J77" s="124"/>
      <c r="K77" s="124"/>
      <c r="L77" s="124"/>
      <c r="M77" s="124"/>
      <c r="N77" s="124"/>
      <c r="O77" s="124"/>
      <c r="P77" s="124"/>
      <c r="Q77" s="124"/>
      <c r="R77" s="124"/>
      <c r="S77" s="124"/>
      <c r="T77" s="124"/>
    </row>
    <row r="78" spans="4:20" ht="14" x14ac:dyDescent="0.25">
      <c r="D78" s="108"/>
      <c r="E78" s="108"/>
      <c r="F78" s="108"/>
      <c r="G78" s="108"/>
      <c r="H78" s="124"/>
      <c r="I78" s="124"/>
      <c r="J78" s="124"/>
      <c r="K78" s="124"/>
      <c r="L78" s="124"/>
      <c r="M78" s="124"/>
      <c r="N78" s="124"/>
      <c r="O78" s="124"/>
      <c r="P78" s="124"/>
      <c r="Q78" s="124"/>
      <c r="R78" s="124"/>
      <c r="S78" s="124"/>
      <c r="T78" s="124"/>
    </row>
    <row r="79" spans="4:20" ht="14" x14ac:dyDescent="0.25">
      <c r="D79" s="108"/>
      <c r="E79" s="108"/>
      <c r="F79" s="108"/>
      <c r="G79" s="108"/>
      <c r="H79" s="124"/>
      <c r="I79" s="124"/>
      <c r="J79" s="124"/>
      <c r="K79" s="124"/>
      <c r="L79" s="124"/>
      <c r="M79" s="124"/>
      <c r="N79" s="124"/>
      <c r="O79" s="124"/>
      <c r="P79" s="124"/>
      <c r="Q79" s="124"/>
      <c r="R79" s="124"/>
      <c r="S79" s="124"/>
      <c r="T79" s="124"/>
    </row>
    <row r="80" spans="4:20" ht="14" x14ac:dyDescent="0.25">
      <c r="D80" s="108"/>
      <c r="E80" s="108"/>
      <c r="F80" s="108"/>
      <c r="G80" s="108"/>
      <c r="H80" s="124"/>
      <c r="I80" s="124"/>
      <c r="J80" s="124"/>
      <c r="K80" s="124"/>
      <c r="L80" s="124"/>
      <c r="M80" s="124"/>
      <c r="N80" s="124"/>
      <c r="O80" s="124"/>
      <c r="P80" s="124"/>
      <c r="Q80" s="124"/>
      <c r="R80" s="124"/>
      <c r="S80" s="124"/>
      <c r="T80" s="124"/>
    </row>
    <row r="81" spans="4:20" ht="14" x14ac:dyDescent="0.25">
      <c r="D81" s="108"/>
      <c r="E81" s="108"/>
      <c r="F81" s="108"/>
      <c r="G81" s="108"/>
      <c r="H81" s="124"/>
      <c r="I81" s="124"/>
      <c r="J81" s="124"/>
      <c r="K81" s="124"/>
      <c r="L81" s="124"/>
      <c r="M81" s="124"/>
      <c r="N81" s="124"/>
      <c r="O81" s="124"/>
      <c r="P81" s="124"/>
      <c r="Q81" s="124"/>
      <c r="R81" s="124"/>
      <c r="S81" s="124"/>
      <c r="T81" s="124"/>
    </row>
    <row r="82" spans="4:20" ht="14" x14ac:dyDescent="0.25">
      <c r="D82" s="108"/>
      <c r="E82" s="108"/>
      <c r="F82" s="108"/>
      <c r="G82" s="108"/>
      <c r="H82" s="124"/>
      <c r="I82" s="124"/>
      <c r="J82" s="124"/>
      <c r="K82" s="124"/>
      <c r="L82" s="124"/>
      <c r="M82" s="124"/>
      <c r="N82" s="124"/>
      <c r="O82" s="124"/>
      <c r="P82" s="124"/>
      <c r="Q82" s="124"/>
      <c r="R82" s="124"/>
      <c r="S82" s="124"/>
      <c r="T82" s="124"/>
    </row>
    <row r="83" spans="4:20" ht="14" x14ac:dyDescent="0.25">
      <c r="D83" s="108"/>
      <c r="E83" s="108"/>
      <c r="F83" s="108"/>
      <c r="G83" s="108"/>
      <c r="H83" s="124"/>
      <c r="I83" s="124"/>
      <c r="J83" s="124"/>
      <c r="K83" s="124"/>
      <c r="L83" s="124"/>
      <c r="M83" s="124"/>
      <c r="N83" s="124"/>
      <c r="O83" s="124"/>
      <c r="P83" s="124"/>
      <c r="Q83" s="124"/>
      <c r="R83" s="124"/>
      <c r="S83" s="124"/>
      <c r="T83" s="124"/>
    </row>
    <row r="84" spans="4:20" ht="14" x14ac:dyDescent="0.25">
      <c r="D84" s="108"/>
      <c r="E84" s="108"/>
      <c r="F84" s="108"/>
      <c r="G84" s="108"/>
      <c r="H84" s="124"/>
      <c r="I84" s="124"/>
      <c r="J84" s="124"/>
      <c r="K84" s="124"/>
      <c r="L84" s="124"/>
      <c r="M84" s="124"/>
      <c r="N84" s="124"/>
      <c r="O84" s="124"/>
      <c r="P84" s="124"/>
      <c r="Q84" s="124"/>
      <c r="R84" s="124"/>
      <c r="S84" s="124"/>
      <c r="T84" s="124"/>
    </row>
    <row r="85" spans="4:20" ht="14" x14ac:dyDescent="0.25">
      <c r="D85" s="108"/>
      <c r="E85" s="108"/>
      <c r="F85" s="108"/>
      <c r="G85" s="108"/>
      <c r="H85" s="124"/>
      <c r="I85" s="124"/>
      <c r="J85" s="124"/>
      <c r="K85" s="124"/>
      <c r="L85" s="124"/>
      <c r="M85" s="124"/>
      <c r="N85" s="124"/>
      <c r="O85" s="124"/>
      <c r="P85" s="124"/>
      <c r="Q85" s="124"/>
      <c r="R85" s="124"/>
      <c r="S85" s="124"/>
      <c r="T85" s="124"/>
    </row>
    <row r="86" spans="4:20" ht="14" x14ac:dyDescent="0.25">
      <c r="D86" s="108"/>
      <c r="E86" s="108"/>
      <c r="F86" s="108"/>
      <c r="G86" s="108"/>
      <c r="H86" s="124"/>
      <c r="I86" s="124"/>
      <c r="J86" s="124"/>
      <c r="K86" s="124"/>
      <c r="L86" s="124"/>
      <c r="M86" s="124"/>
      <c r="N86" s="124"/>
      <c r="O86" s="124"/>
      <c r="P86" s="124"/>
      <c r="Q86" s="124"/>
      <c r="R86" s="124"/>
      <c r="S86" s="124"/>
      <c r="T86" s="124"/>
    </row>
    <row r="87" spans="4:20" ht="14" x14ac:dyDescent="0.25">
      <c r="D87" s="108"/>
      <c r="E87" s="108"/>
      <c r="F87" s="108"/>
      <c r="G87" s="108"/>
      <c r="H87" s="124"/>
      <c r="I87" s="124"/>
      <c r="J87" s="124"/>
      <c r="K87" s="124"/>
      <c r="L87" s="124"/>
      <c r="M87" s="124"/>
      <c r="N87" s="124"/>
      <c r="O87" s="124"/>
      <c r="P87" s="124"/>
      <c r="Q87" s="124"/>
      <c r="R87" s="124"/>
      <c r="S87" s="124"/>
      <c r="T87" s="124"/>
    </row>
    <row r="88" spans="4:20" ht="14" x14ac:dyDescent="0.25">
      <c r="D88" s="108"/>
      <c r="E88" s="108"/>
      <c r="F88" s="108"/>
      <c r="G88" s="108"/>
      <c r="H88" s="124"/>
      <c r="I88" s="124"/>
      <c r="J88" s="124"/>
      <c r="K88" s="124"/>
      <c r="L88" s="124"/>
      <c r="M88" s="124"/>
      <c r="N88" s="124"/>
      <c r="O88" s="124"/>
      <c r="P88" s="124"/>
      <c r="Q88" s="124"/>
      <c r="R88" s="124"/>
      <c r="S88" s="124"/>
      <c r="T88" s="124"/>
    </row>
    <row r="89" spans="4:20" ht="14" x14ac:dyDescent="0.25">
      <c r="D89" s="108"/>
      <c r="E89" s="108"/>
      <c r="F89" s="108"/>
      <c r="G89" s="108"/>
      <c r="H89" s="124"/>
      <c r="I89" s="124"/>
      <c r="J89" s="124"/>
      <c r="K89" s="124"/>
      <c r="L89" s="124"/>
      <c r="M89" s="124"/>
      <c r="N89" s="124"/>
      <c r="O89" s="124"/>
      <c r="P89" s="124"/>
      <c r="Q89" s="124"/>
      <c r="R89" s="124"/>
      <c r="S89" s="124"/>
      <c r="T89" s="124"/>
    </row>
    <row r="90" spans="4:20" ht="14" x14ac:dyDescent="0.25">
      <c r="D90" s="108"/>
      <c r="E90" s="108"/>
      <c r="F90" s="108"/>
      <c r="G90" s="108"/>
      <c r="H90" s="124"/>
      <c r="I90" s="124"/>
      <c r="J90" s="124"/>
      <c r="K90" s="124"/>
      <c r="L90" s="124"/>
      <c r="M90" s="124"/>
      <c r="N90" s="124"/>
      <c r="O90" s="124"/>
      <c r="P90" s="124"/>
      <c r="Q90" s="124"/>
      <c r="R90" s="124"/>
      <c r="S90" s="124"/>
      <c r="T90" s="124"/>
    </row>
    <row r="91" spans="4:20" ht="14" x14ac:dyDescent="0.25">
      <c r="D91" s="108"/>
      <c r="E91" s="108"/>
      <c r="F91" s="108"/>
      <c r="G91" s="108"/>
      <c r="H91" s="124"/>
      <c r="I91" s="124"/>
      <c r="J91" s="124"/>
      <c r="K91" s="124"/>
      <c r="L91" s="124"/>
      <c r="M91" s="124"/>
      <c r="N91" s="124"/>
      <c r="O91" s="124"/>
      <c r="P91" s="124"/>
      <c r="Q91" s="124"/>
      <c r="R91" s="124"/>
      <c r="S91" s="124"/>
      <c r="T91" s="124"/>
    </row>
    <row r="92" spans="4:20" ht="14" x14ac:dyDescent="0.25">
      <c r="D92" s="108"/>
      <c r="E92" s="108"/>
      <c r="F92" s="108"/>
      <c r="G92" s="108"/>
      <c r="H92" s="124"/>
      <c r="I92" s="124"/>
      <c r="J92" s="124"/>
      <c r="K92" s="124"/>
      <c r="L92" s="124"/>
      <c r="M92" s="124"/>
      <c r="N92" s="124"/>
      <c r="O92" s="124"/>
      <c r="P92" s="124"/>
      <c r="Q92" s="124"/>
      <c r="R92" s="124"/>
      <c r="S92" s="124"/>
      <c r="T92" s="124"/>
    </row>
    <row r="93" spans="4:20" ht="14" x14ac:dyDescent="0.25">
      <c r="D93" s="108"/>
      <c r="E93" s="108"/>
      <c r="F93" s="108"/>
      <c r="G93" s="108"/>
      <c r="H93" s="124"/>
      <c r="I93" s="124"/>
      <c r="J93" s="124"/>
      <c r="K93" s="124"/>
      <c r="L93" s="124"/>
      <c r="M93" s="124"/>
      <c r="N93" s="124"/>
      <c r="O93" s="124"/>
      <c r="P93" s="124"/>
      <c r="Q93" s="124"/>
      <c r="R93" s="124"/>
      <c r="S93" s="124"/>
      <c r="T93" s="124"/>
    </row>
    <row r="94" spans="4:20" ht="14" x14ac:dyDescent="0.25">
      <c r="D94" s="108"/>
      <c r="E94" s="108"/>
      <c r="F94" s="108"/>
      <c r="G94" s="108"/>
      <c r="H94" s="124"/>
      <c r="I94" s="124"/>
      <c r="J94" s="124"/>
      <c r="K94" s="124"/>
      <c r="L94" s="124"/>
      <c r="M94" s="124"/>
      <c r="N94" s="124"/>
      <c r="O94" s="124"/>
      <c r="P94" s="124"/>
      <c r="Q94" s="124"/>
      <c r="R94" s="124"/>
      <c r="S94" s="124"/>
      <c r="T94" s="124"/>
    </row>
    <row r="95" spans="4:20" ht="14" x14ac:dyDescent="0.25">
      <c r="D95" s="108"/>
      <c r="E95" s="108"/>
      <c r="F95" s="108"/>
      <c r="G95" s="108"/>
      <c r="H95" s="124"/>
      <c r="I95" s="124"/>
      <c r="J95" s="124"/>
      <c r="K95" s="124"/>
      <c r="L95" s="124"/>
      <c r="M95" s="124"/>
      <c r="N95" s="124"/>
      <c r="O95" s="124"/>
      <c r="P95" s="124"/>
      <c r="Q95" s="124"/>
      <c r="R95" s="124"/>
      <c r="S95" s="124"/>
      <c r="T95" s="124"/>
    </row>
    <row r="96" spans="4:20" ht="14" x14ac:dyDescent="0.25">
      <c r="D96" s="108"/>
      <c r="E96" s="108"/>
      <c r="F96" s="108"/>
      <c r="G96" s="108"/>
      <c r="H96" s="124"/>
      <c r="I96" s="124"/>
      <c r="J96" s="124"/>
      <c r="K96" s="124"/>
      <c r="L96" s="124"/>
      <c r="M96" s="124"/>
      <c r="N96" s="124"/>
      <c r="O96" s="124"/>
      <c r="P96" s="124"/>
      <c r="Q96" s="124"/>
      <c r="R96" s="124"/>
      <c r="S96" s="124"/>
      <c r="T96" s="124"/>
    </row>
    <row r="97" spans="4:20" ht="14" x14ac:dyDescent="0.25">
      <c r="D97" s="108"/>
      <c r="E97" s="108"/>
      <c r="F97" s="108"/>
      <c r="G97" s="108"/>
      <c r="H97" s="124"/>
      <c r="I97" s="124"/>
      <c r="J97" s="124"/>
      <c r="K97" s="124"/>
      <c r="L97" s="124"/>
      <c r="M97" s="124"/>
      <c r="N97" s="124"/>
      <c r="O97" s="124"/>
      <c r="P97" s="124"/>
      <c r="Q97" s="124"/>
      <c r="R97" s="124"/>
      <c r="S97" s="124"/>
      <c r="T97" s="124"/>
    </row>
    <row r="98" spans="4:20" ht="14" x14ac:dyDescent="0.25">
      <c r="D98" s="108"/>
      <c r="E98" s="108"/>
      <c r="F98" s="108"/>
      <c r="G98" s="108"/>
      <c r="H98" s="124"/>
      <c r="I98" s="124"/>
      <c r="J98" s="124"/>
      <c r="K98" s="124"/>
      <c r="L98" s="124"/>
      <c r="M98" s="124"/>
      <c r="N98" s="124"/>
      <c r="O98" s="124"/>
      <c r="P98" s="124"/>
      <c r="Q98" s="124"/>
      <c r="R98" s="124"/>
      <c r="S98" s="124"/>
      <c r="T98" s="124"/>
    </row>
    <row r="99" spans="4:20" ht="14" x14ac:dyDescent="0.25">
      <c r="D99" s="108"/>
      <c r="E99" s="108"/>
      <c r="F99" s="108"/>
      <c r="G99" s="108"/>
      <c r="H99" s="124"/>
      <c r="I99" s="124"/>
      <c r="J99" s="124"/>
      <c r="K99" s="124"/>
      <c r="L99" s="124"/>
      <c r="M99" s="124"/>
      <c r="N99" s="124"/>
      <c r="O99" s="124"/>
      <c r="P99" s="124"/>
      <c r="Q99" s="124"/>
      <c r="R99" s="124"/>
      <c r="S99" s="124"/>
      <c r="T99" s="124"/>
    </row>
    <row r="100" spans="4:20" ht="14" x14ac:dyDescent="0.25">
      <c r="D100" s="108"/>
      <c r="E100" s="108"/>
      <c r="F100" s="108"/>
      <c r="G100" s="108"/>
      <c r="H100" s="124"/>
      <c r="I100" s="124"/>
      <c r="J100" s="124"/>
      <c r="K100" s="124"/>
      <c r="L100" s="124"/>
      <c r="M100" s="124"/>
      <c r="N100" s="124"/>
      <c r="O100" s="124"/>
      <c r="P100" s="124"/>
      <c r="Q100" s="124"/>
      <c r="R100" s="124"/>
      <c r="S100" s="124"/>
      <c r="T100" s="124"/>
    </row>
    <row r="101" spans="4:20" ht="14" x14ac:dyDescent="0.25">
      <c r="D101" s="108"/>
      <c r="E101" s="108"/>
      <c r="F101" s="108"/>
      <c r="G101" s="108"/>
      <c r="H101" s="124"/>
      <c r="I101" s="124"/>
      <c r="J101" s="124"/>
      <c r="K101" s="124"/>
      <c r="L101" s="124"/>
      <c r="M101" s="124"/>
      <c r="N101" s="124"/>
      <c r="O101" s="124"/>
      <c r="P101" s="124"/>
      <c r="Q101" s="124"/>
      <c r="R101" s="124"/>
      <c r="S101" s="124"/>
      <c r="T101" s="124"/>
    </row>
    <row r="102" spans="4:20" ht="14" x14ac:dyDescent="0.25">
      <c r="D102" s="108"/>
      <c r="E102" s="108"/>
      <c r="F102" s="108"/>
      <c r="G102" s="108"/>
      <c r="H102" s="124"/>
      <c r="I102" s="124"/>
      <c r="J102" s="124"/>
      <c r="K102" s="124"/>
      <c r="L102" s="124"/>
      <c r="M102" s="124"/>
      <c r="N102" s="124"/>
      <c r="O102" s="124"/>
      <c r="P102" s="124"/>
      <c r="Q102" s="124"/>
      <c r="R102" s="124"/>
      <c r="S102" s="124"/>
      <c r="T102" s="124"/>
    </row>
    <row r="103" spans="4:20" ht="14" x14ac:dyDescent="0.25">
      <c r="D103" s="108"/>
      <c r="E103" s="108"/>
      <c r="F103" s="108"/>
      <c r="G103" s="108"/>
      <c r="H103" s="124"/>
      <c r="I103" s="124"/>
      <c r="J103" s="124"/>
      <c r="K103" s="124"/>
      <c r="L103" s="124"/>
      <c r="M103" s="124"/>
      <c r="N103" s="124"/>
      <c r="O103" s="124"/>
      <c r="P103" s="124"/>
      <c r="Q103" s="124"/>
      <c r="R103" s="124"/>
      <c r="S103" s="124"/>
      <c r="T103" s="124"/>
    </row>
    <row r="104" spans="4:20" ht="14" x14ac:dyDescent="0.25">
      <c r="D104" s="108"/>
      <c r="E104" s="108"/>
      <c r="F104" s="108"/>
      <c r="G104" s="108"/>
      <c r="H104" s="124"/>
      <c r="I104" s="124"/>
      <c r="J104" s="124"/>
      <c r="K104" s="124"/>
      <c r="L104" s="124"/>
      <c r="M104" s="124"/>
      <c r="N104" s="124"/>
      <c r="O104" s="124"/>
      <c r="P104" s="124"/>
      <c r="Q104" s="124"/>
      <c r="R104" s="124"/>
      <c r="S104" s="124"/>
      <c r="T104" s="124"/>
    </row>
    <row r="105" spans="4:20" ht="14" x14ac:dyDescent="0.25">
      <c r="D105" s="108"/>
      <c r="E105" s="108"/>
      <c r="F105" s="108"/>
      <c r="G105" s="108"/>
      <c r="H105" s="124"/>
      <c r="I105" s="124"/>
      <c r="J105" s="124"/>
      <c r="K105" s="124"/>
      <c r="L105" s="124"/>
      <c r="M105" s="124"/>
      <c r="N105" s="124"/>
      <c r="O105" s="124"/>
      <c r="P105" s="124"/>
      <c r="Q105" s="124"/>
      <c r="R105" s="124"/>
      <c r="S105" s="124"/>
      <c r="T105" s="124"/>
    </row>
    <row r="106" spans="4:20" ht="14" x14ac:dyDescent="0.25">
      <c r="D106" s="108"/>
      <c r="E106" s="108"/>
      <c r="F106" s="108"/>
      <c r="G106" s="108"/>
      <c r="H106" s="124"/>
      <c r="I106" s="124"/>
      <c r="J106" s="124"/>
      <c r="K106" s="124"/>
      <c r="L106" s="124"/>
      <c r="M106" s="124"/>
      <c r="N106" s="124"/>
      <c r="O106" s="124"/>
      <c r="P106" s="124"/>
      <c r="Q106" s="124"/>
      <c r="R106" s="124"/>
      <c r="S106" s="124"/>
      <c r="T106" s="124"/>
    </row>
    <row r="107" spans="4:20" ht="14" x14ac:dyDescent="0.25">
      <c r="D107" s="108"/>
      <c r="E107" s="108"/>
      <c r="F107" s="108"/>
      <c r="G107" s="108"/>
      <c r="H107" s="124"/>
      <c r="I107" s="124"/>
      <c r="J107" s="124"/>
      <c r="K107" s="124"/>
      <c r="L107" s="124"/>
      <c r="M107" s="124"/>
      <c r="N107" s="124"/>
      <c r="O107" s="124"/>
      <c r="P107" s="124"/>
      <c r="Q107" s="124"/>
      <c r="R107" s="124"/>
      <c r="S107" s="124"/>
      <c r="T107" s="124"/>
    </row>
    <row r="108" spans="4:20" ht="14" x14ac:dyDescent="0.25">
      <c r="D108" s="108"/>
      <c r="E108" s="108"/>
      <c r="F108" s="108"/>
      <c r="G108" s="108"/>
      <c r="H108" s="124"/>
      <c r="I108" s="124"/>
      <c r="J108" s="124"/>
      <c r="K108" s="124"/>
      <c r="L108" s="124"/>
      <c r="M108" s="124"/>
      <c r="N108" s="124"/>
      <c r="O108" s="124"/>
      <c r="P108" s="124"/>
      <c r="Q108" s="124"/>
      <c r="R108" s="124"/>
      <c r="S108" s="124"/>
      <c r="T108" s="124"/>
    </row>
    <row r="109" spans="4:20" ht="14" x14ac:dyDescent="0.25">
      <c r="D109" s="108"/>
      <c r="E109" s="108"/>
      <c r="F109" s="108"/>
      <c r="G109" s="108"/>
      <c r="H109" s="124"/>
      <c r="I109" s="124"/>
      <c r="J109" s="124"/>
      <c r="K109" s="124"/>
      <c r="L109" s="124"/>
      <c r="M109" s="124"/>
      <c r="N109" s="124"/>
      <c r="O109" s="124"/>
      <c r="P109" s="124"/>
      <c r="Q109" s="124"/>
      <c r="R109" s="124"/>
      <c r="S109" s="124"/>
      <c r="T109" s="124"/>
    </row>
    <row r="110" spans="4:20" ht="14" x14ac:dyDescent="0.25">
      <c r="D110" s="108"/>
      <c r="E110" s="108"/>
      <c r="F110" s="108"/>
      <c r="G110" s="108"/>
      <c r="H110" s="124"/>
      <c r="I110" s="124"/>
      <c r="J110" s="124"/>
      <c r="K110" s="124"/>
      <c r="L110" s="124"/>
      <c r="M110" s="124"/>
      <c r="N110" s="124"/>
      <c r="O110" s="124"/>
      <c r="P110" s="124"/>
      <c r="Q110" s="124"/>
      <c r="R110" s="124"/>
      <c r="S110" s="124"/>
      <c r="T110" s="124"/>
    </row>
    <row r="111" spans="4:20" ht="14" x14ac:dyDescent="0.25">
      <c r="D111" s="108"/>
      <c r="E111" s="108"/>
      <c r="F111" s="108"/>
      <c r="G111" s="108"/>
      <c r="H111" s="124"/>
      <c r="I111" s="124"/>
      <c r="J111" s="124"/>
      <c r="K111" s="124"/>
      <c r="L111" s="124"/>
      <c r="M111" s="124"/>
      <c r="N111" s="124"/>
      <c r="O111" s="124"/>
      <c r="P111" s="124"/>
      <c r="Q111" s="124"/>
      <c r="R111" s="124"/>
      <c r="S111" s="124"/>
      <c r="T111" s="124"/>
    </row>
    <row r="112" spans="4:20" ht="14" x14ac:dyDescent="0.25">
      <c r="D112" s="108"/>
      <c r="E112" s="108"/>
      <c r="F112" s="108"/>
      <c r="G112" s="108"/>
      <c r="H112" s="124"/>
      <c r="I112" s="124"/>
      <c r="J112" s="124"/>
      <c r="K112" s="124"/>
      <c r="L112" s="124"/>
      <c r="M112" s="124"/>
      <c r="N112" s="124"/>
      <c r="O112" s="124"/>
      <c r="P112" s="124"/>
      <c r="Q112" s="124"/>
      <c r="R112" s="124"/>
      <c r="S112" s="124"/>
      <c r="T112" s="124"/>
    </row>
    <row r="113" spans="4:20" ht="14" x14ac:dyDescent="0.25">
      <c r="D113" s="108"/>
      <c r="E113" s="108"/>
      <c r="F113" s="108"/>
      <c r="G113" s="108"/>
      <c r="H113" s="124"/>
      <c r="I113" s="124"/>
      <c r="J113" s="124"/>
      <c r="K113" s="124"/>
      <c r="L113" s="124"/>
      <c r="M113" s="124"/>
      <c r="N113" s="124"/>
      <c r="O113" s="124"/>
      <c r="P113" s="124"/>
      <c r="Q113" s="124"/>
      <c r="R113" s="124"/>
      <c r="S113" s="124"/>
      <c r="T113" s="124"/>
    </row>
    <row r="114" spans="4:20" ht="14" x14ac:dyDescent="0.25">
      <c r="D114" s="108"/>
      <c r="E114" s="108"/>
      <c r="F114" s="108"/>
      <c r="G114" s="108"/>
      <c r="H114" s="124"/>
      <c r="I114" s="124"/>
      <c r="J114" s="124"/>
      <c r="K114" s="124"/>
      <c r="L114" s="124"/>
      <c r="M114" s="124"/>
      <c r="N114" s="124"/>
      <c r="O114" s="124"/>
      <c r="P114" s="124"/>
      <c r="Q114" s="124"/>
      <c r="R114" s="124"/>
      <c r="S114" s="124"/>
      <c r="T114" s="124"/>
    </row>
    <row r="115" spans="4:20" ht="14" x14ac:dyDescent="0.25">
      <c r="D115" s="108"/>
      <c r="E115" s="108"/>
      <c r="F115" s="108"/>
      <c r="G115" s="108"/>
      <c r="H115" s="124"/>
      <c r="I115" s="124"/>
      <c r="J115" s="124"/>
      <c r="K115" s="124"/>
      <c r="L115" s="124"/>
      <c r="M115" s="124"/>
      <c r="N115" s="124"/>
      <c r="O115" s="124"/>
      <c r="P115" s="124"/>
      <c r="Q115" s="124"/>
      <c r="R115" s="124"/>
      <c r="S115" s="124"/>
      <c r="T115" s="124"/>
    </row>
    <row r="116" spans="4:20" ht="14" x14ac:dyDescent="0.25">
      <c r="D116" s="108"/>
      <c r="E116" s="108"/>
      <c r="F116" s="108"/>
      <c r="G116" s="108"/>
      <c r="H116" s="124"/>
      <c r="I116" s="124"/>
      <c r="J116" s="124"/>
      <c r="K116" s="124"/>
      <c r="L116" s="124"/>
      <c r="M116" s="124"/>
      <c r="N116" s="124"/>
      <c r="O116" s="124"/>
      <c r="P116" s="124"/>
      <c r="Q116" s="124"/>
      <c r="R116" s="124"/>
      <c r="S116" s="124"/>
      <c r="T116" s="124"/>
    </row>
    <row r="117" spans="4:20" ht="14" x14ac:dyDescent="0.25">
      <c r="D117" s="108"/>
      <c r="E117" s="108"/>
      <c r="F117" s="108"/>
      <c r="G117" s="108"/>
      <c r="H117" s="124"/>
      <c r="I117" s="124"/>
      <c r="J117" s="124"/>
      <c r="K117" s="124"/>
      <c r="L117" s="124"/>
      <c r="M117" s="124"/>
      <c r="N117" s="124"/>
      <c r="O117" s="124"/>
      <c r="P117" s="124"/>
      <c r="Q117" s="124"/>
      <c r="R117" s="124"/>
      <c r="S117" s="124"/>
      <c r="T117" s="124"/>
    </row>
    <row r="118" spans="4:20" ht="14" x14ac:dyDescent="0.25">
      <c r="D118" s="108"/>
      <c r="E118" s="108"/>
      <c r="F118" s="108"/>
      <c r="G118" s="108"/>
      <c r="H118" s="124"/>
      <c r="I118" s="124"/>
      <c r="J118" s="124"/>
      <c r="K118" s="124"/>
      <c r="L118" s="124"/>
      <c r="M118" s="124"/>
      <c r="N118" s="124"/>
      <c r="O118" s="124"/>
      <c r="P118" s="124"/>
      <c r="Q118" s="124"/>
      <c r="R118" s="124"/>
      <c r="S118" s="124"/>
      <c r="T118" s="124"/>
    </row>
    <row r="119" spans="4:20" ht="14" x14ac:dyDescent="0.25">
      <c r="D119" s="108"/>
      <c r="E119" s="108"/>
      <c r="F119" s="108"/>
      <c r="G119" s="108"/>
      <c r="H119" s="124"/>
      <c r="I119" s="124"/>
      <c r="J119" s="124"/>
      <c r="K119" s="124"/>
      <c r="L119" s="124"/>
      <c r="M119" s="124"/>
      <c r="N119" s="124"/>
      <c r="O119" s="124"/>
      <c r="P119" s="124"/>
      <c r="Q119" s="124"/>
      <c r="R119" s="124"/>
      <c r="S119" s="124"/>
      <c r="T119" s="124"/>
    </row>
  </sheetData>
  <mergeCells count="17">
    <mergeCell ref="B15:G15"/>
    <mergeCell ref="B3:G3"/>
    <mergeCell ref="B5:B6"/>
    <mergeCell ref="C5:E5"/>
    <mergeCell ref="C6:E6"/>
    <mergeCell ref="B8:G8"/>
    <mergeCell ref="B9:G9"/>
    <mergeCell ref="B10:G10"/>
    <mergeCell ref="B11:G11"/>
    <mergeCell ref="B12:G12"/>
    <mergeCell ref="B13:G13"/>
    <mergeCell ref="B14:G14"/>
    <mergeCell ref="B16:F16"/>
    <mergeCell ref="B17:G17"/>
    <mergeCell ref="B42:C42"/>
    <mergeCell ref="B43:C43"/>
    <mergeCell ref="B45:C45"/>
  </mergeCells>
  <conditionalFormatting sqref="B43">
    <cfRule type="expression" dxfId="10" priority="3">
      <formula>$C$42="L'entreprise n'est pas en difficulté"</formula>
    </cfRule>
    <cfRule type="expression" dxfId="9" priority="4">
      <formula>$C$42="Entreprise en difficulté"</formula>
    </cfRule>
  </conditionalFormatting>
  <conditionalFormatting sqref="B43:C43">
    <cfRule type="expression" dxfId="8" priority="1">
      <formula>$B$43="L'entreprise n'est pas en difficulté"</formula>
    </cfRule>
    <cfRule type="expression" dxfId="7" priority="2">
      <formula>$B$43="Entreprise en difficulté"</formula>
    </cfRule>
  </conditionalFormatting>
  <conditionalFormatting sqref="D35:G35">
    <cfRule type="cellIs" dxfId="6" priority="9" operator="lessThan">
      <formula>0.5</formula>
    </cfRule>
    <cfRule type="containsText" dxfId="5" priority="10" operator="containsText" text="FP négatifs">
      <formula>NOT(ISERROR(SEARCH("FP négatifs",D35)))</formula>
    </cfRule>
  </conditionalFormatting>
  <conditionalFormatting sqref="D39:G39">
    <cfRule type="cellIs" dxfId="4" priority="7" operator="greaterThan">
      <formula>7.5</formula>
    </cfRule>
    <cfRule type="containsText" dxfId="3" priority="8" operator="containsText" text="CP négatifs">
      <formula>NOT(ISERROR(SEARCH("CP négatifs",D39)))</formula>
    </cfRule>
  </conditionalFormatting>
  <conditionalFormatting sqref="D40:G40">
    <cfRule type="cellIs" dxfId="2" priority="5" operator="greaterThan">
      <formula>1</formula>
    </cfRule>
    <cfRule type="containsText" dxfId="1" priority="6" operator="containsText" text="EBE négatif">
      <formula>NOT(ISERROR(SEARCH("EBE négatif",D40)))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49F01-DF0B-464D-8A81-BDD8E4863BD1}">
  <sheetPr>
    <tabColor theme="4" tint="0.79998168889431442"/>
  </sheetPr>
  <dimension ref="A1:AR105"/>
  <sheetViews>
    <sheetView zoomScale="80" zoomScaleNormal="80" workbookViewId="0">
      <selection activeCell="N18" sqref="N18"/>
    </sheetView>
  </sheetViews>
  <sheetFormatPr baseColWidth="10" defaultColWidth="11.453125" defaultRowHeight="12.5" x14ac:dyDescent="0.25"/>
  <cols>
    <col min="1" max="1" width="10.36328125" style="131" customWidth="1"/>
    <col min="2" max="2" width="21.453125" style="131" customWidth="1"/>
    <col min="3" max="3" width="29.90625" style="131" customWidth="1"/>
    <col min="4" max="4" width="24.6328125" style="131" customWidth="1"/>
    <col min="5" max="5" width="16.36328125" style="131" customWidth="1"/>
    <col min="6" max="6" width="11.453125" style="131"/>
    <col min="7" max="7" width="12.81640625" style="131" customWidth="1"/>
    <col min="8" max="8" width="11.453125" style="131"/>
    <col min="9" max="9" width="15" style="131" customWidth="1"/>
    <col min="10" max="10" width="14.7265625" style="131" customWidth="1"/>
    <col min="11" max="11" width="20.08984375" style="131" customWidth="1"/>
    <col min="12" max="18" width="11.453125" style="130"/>
    <col min="19" max="16384" width="11.453125" style="131"/>
  </cols>
  <sheetData>
    <row r="1" spans="1:44" s="127" customFormat="1" ht="176" customHeight="1" x14ac:dyDescent="0.25"/>
    <row r="2" spans="1:44" s="127" customFormat="1" ht="28" x14ac:dyDescent="0.25">
      <c r="A2" s="128"/>
      <c r="B2" s="330" t="s">
        <v>221</v>
      </c>
      <c r="C2" s="330"/>
      <c r="D2" s="330"/>
      <c r="E2" s="330"/>
      <c r="F2" s="330"/>
      <c r="G2" s="330"/>
      <c r="H2" s="330"/>
      <c r="I2" s="330"/>
      <c r="J2" s="330"/>
      <c r="K2" s="330"/>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row>
    <row r="3" spans="1:44" s="130" customFormat="1" ht="15.5" x14ac:dyDescent="0.25">
      <c r="A3" s="70"/>
      <c r="B3" s="70"/>
      <c r="C3" s="70"/>
      <c r="D3" s="70"/>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row>
    <row r="4" spans="1:44" s="130" customFormat="1" ht="16" thickBot="1" x14ac:dyDescent="0.3">
      <c r="A4" s="70"/>
      <c r="B4" s="70"/>
      <c r="C4" s="70"/>
      <c r="D4" s="70"/>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row>
    <row r="5" spans="1:44" s="130" customFormat="1" ht="15.5" x14ac:dyDescent="0.25">
      <c r="A5" s="70"/>
      <c r="B5" s="423" t="s">
        <v>103</v>
      </c>
      <c r="C5" s="425" t="s">
        <v>104</v>
      </c>
      <c r="D5" s="426"/>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row>
    <row r="6" spans="1:44" s="130" customFormat="1" ht="16" thickBot="1" x14ac:dyDescent="0.3">
      <c r="A6" s="70"/>
      <c r="B6" s="424"/>
      <c r="C6" s="427" t="s">
        <v>222</v>
      </c>
      <c r="D6" s="428"/>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row>
    <row r="7" spans="1:44" s="130" customFormat="1" ht="15.5" x14ac:dyDescent="0.25">
      <c r="A7" s="70"/>
      <c r="B7" s="70"/>
      <c r="C7" s="70"/>
      <c r="D7" s="70"/>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row>
    <row r="8" spans="1:44" x14ac:dyDescent="0.25">
      <c r="A8" s="130"/>
      <c r="B8" s="130"/>
      <c r="C8" s="130"/>
      <c r="D8" s="130"/>
      <c r="E8" s="130"/>
      <c r="F8" s="130"/>
      <c r="G8" s="130"/>
      <c r="H8" s="130"/>
      <c r="I8" s="130"/>
      <c r="J8" s="130"/>
      <c r="K8" s="130"/>
    </row>
    <row r="9" spans="1:44" x14ac:dyDescent="0.25">
      <c r="A9" s="130"/>
      <c r="B9" s="429" t="s">
        <v>243</v>
      </c>
      <c r="C9" s="429"/>
      <c r="D9" s="429"/>
      <c r="E9" s="429"/>
      <c r="F9" s="429"/>
      <c r="G9" s="429"/>
      <c r="H9" s="429"/>
      <c r="I9" s="429"/>
      <c r="J9" s="429"/>
      <c r="K9" s="429"/>
    </row>
    <row r="10" spans="1:44" x14ac:dyDescent="0.25">
      <c r="A10" s="130"/>
      <c r="B10" s="429"/>
      <c r="C10" s="429"/>
      <c r="D10" s="429"/>
      <c r="E10" s="429"/>
      <c r="F10" s="429"/>
      <c r="G10" s="429"/>
      <c r="H10" s="429"/>
      <c r="I10" s="429"/>
      <c r="J10" s="429"/>
      <c r="K10" s="429"/>
    </row>
    <row r="11" spans="1:44" x14ac:dyDescent="0.25">
      <c r="A11" s="130"/>
      <c r="B11" s="429"/>
      <c r="C11" s="429"/>
      <c r="D11" s="429"/>
      <c r="E11" s="429"/>
      <c r="F11" s="429"/>
      <c r="G11" s="429"/>
      <c r="H11" s="429"/>
      <c r="I11" s="429"/>
      <c r="J11" s="429"/>
      <c r="K11" s="429"/>
    </row>
    <row r="12" spans="1:44" x14ac:dyDescent="0.25">
      <c r="A12" s="130"/>
      <c r="B12" s="429"/>
      <c r="C12" s="429"/>
      <c r="D12" s="429"/>
      <c r="E12" s="429"/>
      <c r="F12" s="429"/>
      <c r="G12" s="429"/>
      <c r="H12" s="429"/>
      <c r="I12" s="429"/>
      <c r="J12" s="429"/>
      <c r="K12" s="429"/>
    </row>
    <row r="13" spans="1:44" x14ac:dyDescent="0.25">
      <c r="A13" s="130"/>
      <c r="B13" s="429"/>
      <c r="C13" s="429"/>
      <c r="D13" s="429"/>
      <c r="E13" s="429"/>
      <c r="F13" s="429"/>
      <c r="G13" s="429"/>
      <c r="H13" s="429"/>
      <c r="I13" s="429"/>
      <c r="J13" s="429"/>
      <c r="K13" s="429"/>
    </row>
    <row r="14" spans="1:44" x14ac:dyDescent="0.25">
      <c r="A14" s="130"/>
      <c r="B14" s="429"/>
      <c r="C14" s="429"/>
      <c r="D14" s="429"/>
      <c r="E14" s="429"/>
      <c r="F14" s="429"/>
      <c r="G14" s="429"/>
      <c r="H14" s="429"/>
      <c r="I14" s="429"/>
      <c r="J14" s="429"/>
      <c r="K14" s="429"/>
    </row>
    <row r="15" spans="1:44" x14ac:dyDescent="0.25">
      <c r="A15" s="130"/>
      <c r="B15" s="429"/>
      <c r="C15" s="429"/>
      <c r="D15" s="429"/>
      <c r="E15" s="429"/>
      <c r="F15" s="429"/>
      <c r="G15" s="429"/>
      <c r="H15" s="429"/>
      <c r="I15" s="429"/>
      <c r="J15" s="429"/>
      <c r="K15" s="429"/>
    </row>
    <row r="16" spans="1:44" x14ac:dyDescent="0.25">
      <c r="A16" s="130"/>
      <c r="B16" s="429"/>
      <c r="C16" s="429"/>
      <c r="D16" s="429"/>
      <c r="E16" s="429"/>
      <c r="F16" s="429"/>
      <c r="G16" s="429"/>
      <c r="H16" s="429"/>
      <c r="I16" s="429"/>
      <c r="J16" s="429"/>
      <c r="K16" s="429"/>
    </row>
    <row r="17" spans="1:11" ht="23" customHeight="1" x14ac:dyDescent="0.25">
      <c r="A17" s="130"/>
      <c r="B17" s="429"/>
      <c r="C17" s="429"/>
      <c r="D17" s="429"/>
      <c r="E17" s="429"/>
      <c r="F17" s="429"/>
      <c r="G17" s="429"/>
      <c r="H17" s="429"/>
      <c r="I17" s="429"/>
      <c r="J17" s="429"/>
      <c r="K17" s="429"/>
    </row>
    <row r="18" spans="1:11" x14ac:dyDescent="0.25">
      <c r="A18" s="130"/>
      <c r="B18" s="430" t="s">
        <v>244</v>
      </c>
      <c r="C18" s="430"/>
      <c r="D18" s="430"/>
      <c r="E18" s="430"/>
      <c r="F18" s="430"/>
      <c r="G18" s="430"/>
      <c r="H18" s="430"/>
      <c r="I18" s="430"/>
      <c r="J18" s="430"/>
      <c r="K18" s="430"/>
    </row>
    <row r="19" spans="1:11" x14ac:dyDescent="0.25">
      <c r="A19" s="130"/>
      <c r="B19" s="430"/>
      <c r="C19" s="430"/>
      <c r="D19" s="430"/>
      <c r="E19" s="430"/>
      <c r="F19" s="430"/>
      <c r="G19" s="430"/>
      <c r="H19" s="430"/>
      <c r="I19" s="430"/>
      <c r="J19" s="430"/>
      <c r="K19" s="430"/>
    </row>
    <row r="20" spans="1:11" x14ac:dyDescent="0.25">
      <c r="A20" s="130"/>
      <c r="B20" s="431" t="s">
        <v>223</v>
      </c>
      <c r="C20" s="431"/>
      <c r="D20" s="431"/>
      <c r="E20" s="431"/>
      <c r="F20" s="431"/>
      <c r="G20" s="431"/>
      <c r="H20" s="431"/>
      <c r="I20" s="431"/>
      <c r="J20" s="431"/>
      <c r="K20" s="431"/>
    </row>
    <row r="21" spans="1:11" x14ac:dyDescent="0.25">
      <c r="A21" s="130"/>
      <c r="B21" s="431"/>
      <c r="C21" s="431"/>
      <c r="D21" s="431"/>
      <c r="E21" s="431"/>
      <c r="F21" s="431"/>
      <c r="G21" s="431"/>
      <c r="H21" s="431"/>
      <c r="I21" s="431"/>
      <c r="J21" s="431"/>
      <c r="K21" s="431"/>
    </row>
    <row r="22" spans="1:11" x14ac:dyDescent="0.25">
      <c r="A22" s="130"/>
      <c r="B22" s="431"/>
      <c r="C22" s="431"/>
      <c r="D22" s="431"/>
      <c r="E22" s="431"/>
      <c r="F22" s="431"/>
      <c r="G22" s="431"/>
      <c r="H22" s="431"/>
      <c r="I22" s="431"/>
      <c r="J22" s="431"/>
      <c r="K22" s="431"/>
    </row>
    <row r="23" spans="1:11" x14ac:dyDescent="0.25">
      <c r="A23" s="130"/>
      <c r="B23" s="431"/>
      <c r="C23" s="431"/>
      <c r="D23" s="431"/>
      <c r="E23" s="431"/>
      <c r="F23" s="431"/>
      <c r="G23" s="431"/>
      <c r="H23" s="431"/>
      <c r="I23" s="431"/>
      <c r="J23" s="431"/>
      <c r="K23" s="431"/>
    </row>
    <row r="24" spans="1:11" x14ac:dyDescent="0.25">
      <c r="A24" s="130"/>
      <c r="B24" s="431"/>
      <c r="C24" s="431"/>
      <c r="D24" s="431"/>
      <c r="E24" s="431"/>
      <c r="F24" s="431"/>
      <c r="G24" s="431"/>
      <c r="H24" s="431"/>
      <c r="I24" s="431"/>
      <c r="J24" s="431"/>
      <c r="K24" s="431"/>
    </row>
    <row r="25" spans="1:11" x14ac:dyDescent="0.25">
      <c r="A25" s="130"/>
      <c r="B25" s="431"/>
      <c r="C25" s="431"/>
      <c r="D25" s="431"/>
      <c r="E25" s="431"/>
      <c r="F25" s="431"/>
      <c r="G25" s="431"/>
      <c r="H25" s="431"/>
      <c r="I25" s="431"/>
      <c r="J25" s="431"/>
      <c r="K25" s="431"/>
    </row>
    <row r="26" spans="1:11" x14ac:dyDescent="0.25">
      <c r="A26" s="130"/>
      <c r="B26" s="431"/>
      <c r="C26" s="431"/>
      <c r="D26" s="431"/>
      <c r="E26" s="431"/>
      <c r="F26" s="431"/>
      <c r="G26" s="431"/>
      <c r="H26" s="431"/>
      <c r="I26" s="431"/>
      <c r="J26" s="431"/>
      <c r="K26" s="431"/>
    </row>
    <row r="27" spans="1:11" x14ac:dyDescent="0.25">
      <c r="A27" s="130"/>
      <c r="B27" s="431"/>
      <c r="C27" s="431"/>
      <c r="D27" s="431"/>
      <c r="E27" s="431"/>
      <c r="F27" s="431"/>
      <c r="G27" s="431"/>
      <c r="H27" s="431"/>
      <c r="I27" s="431"/>
      <c r="J27" s="431"/>
      <c r="K27" s="431"/>
    </row>
    <row r="28" spans="1:11" x14ac:dyDescent="0.25">
      <c r="A28" s="130"/>
      <c r="B28" s="431"/>
      <c r="C28" s="431"/>
      <c r="D28" s="431"/>
      <c r="E28" s="431"/>
      <c r="F28" s="431"/>
      <c r="G28" s="431"/>
      <c r="H28" s="431"/>
      <c r="I28" s="431"/>
      <c r="J28" s="431"/>
      <c r="K28" s="431"/>
    </row>
    <row r="29" spans="1:11" x14ac:dyDescent="0.25">
      <c r="A29" s="130"/>
      <c r="B29" s="431"/>
      <c r="C29" s="431"/>
      <c r="D29" s="431"/>
      <c r="E29" s="431"/>
      <c r="F29" s="431"/>
      <c r="G29" s="431"/>
      <c r="H29" s="431"/>
      <c r="I29" s="431"/>
      <c r="J29" s="431"/>
      <c r="K29" s="431"/>
    </row>
    <row r="30" spans="1:11" x14ac:dyDescent="0.25">
      <c r="A30" s="130"/>
      <c r="B30" s="431"/>
      <c r="C30" s="431"/>
      <c r="D30" s="431"/>
      <c r="E30" s="431"/>
      <c r="F30" s="431"/>
      <c r="G30" s="431"/>
      <c r="H30" s="431"/>
      <c r="I30" s="431"/>
      <c r="J30" s="431"/>
      <c r="K30" s="431"/>
    </row>
    <row r="31" spans="1:11" s="130" customFormat="1" ht="13" thickBot="1" x14ac:dyDescent="0.3"/>
    <row r="32" spans="1:11" ht="39.5" customHeight="1" x14ac:dyDescent="0.25">
      <c r="A32" s="130"/>
      <c r="B32" s="432" t="s">
        <v>224</v>
      </c>
      <c r="C32" s="433"/>
      <c r="D32" s="434"/>
      <c r="E32" s="434"/>
      <c r="F32" s="434"/>
      <c r="G32" s="435"/>
      <c r="H32" s="193"/>
      <c r="I32" s="193"/>
      <c r="J32" s="193"/>
      <c r="K32" s="193"/>
    </row>
    <row r="33" spans="1:11" ht="36" customHeight="1" thickBot="1" x14ac:dyDescent="0.3">
      <c r="A33" s="130"/>
      <c r="B33" s="436" t="s">
        <v>225</v>
      </c>
      <c r="C33" s="437"/>
      <c r="D33" s="438"/>
      <c r="E33" s="438"/>
      <c r="F33" s="438"/>
      <c r="G33" s="439"/>
      <c r="H33" s="193"/>
      <c r="I33" s="193"/>
      <c r="J33" s="193"/>
      <c r="K33" s="193"/>
    </row>
    <row r="34" spans="1:11" s="130" customFormat="1" ht="13" thickBot="1" x14ac:dyDescent="0.3">
      <c r="B34" s="193"/>
      <c r="C34" s="193"/>
      <c r="D34" s="193"/>
      <c r="E34" s="193"/>
      <c r="F34" s="193"/>
      <c r="G34" s="193"/>
      <c r="H34" s="193"/>
      <c r="I34" s="193"/>
      <c r="J34" s="193"/>
      <c r="K34" s="193"/>
    </row>
    <row r="35" spans="1:11" x14ac:dyDescent="0.25">
      <c r="A35" s="130"/>
      <c r="B35" s="408" t="s">
        <v>226</v>
      </c>
      <c r="C35" s="409"/>
      <c r="D35" s="412" t="s">
        <v>227</v>
      </c>
      <c r="E35" s="413"/>
      <c r="F35" s="413"/>
      <c r="G35" s="412" t="s">
        <v>228</v>
      </c>
      <c r="H35" s="413"/>
      <c r="I35" s="418"/>
      <c r="J35" s="409" t="s">
        <v>229</v>
      </c>
      <c r="K35" s="421"/>
    </row>
    <row r="36" spans="1:11" x14ac:dyDescent="0.25">
      <c r="A36" s="130"/>
      <c r="B36" s="410"/>
      <c r="C36" s="411"/>
      <c r="D36" s="414"/>
      <c r="E36" s="415"/>
      <c r="F36" s="415"/>
      <c r="G36" s="414"/>
      <c r="H36" s="415"/>
      <c r="I36" s="419"/>
      <c r="J36" s="411"/>
      <c r="K36" s="422"/>
    </row>
    <row r="37" spans="1:11" x14ac:dyDescent="0.25">
      <c r="A37" s="130"/>
      <c r="B37" s="410"/>
      <c r="C37" s="411"/>
      <c r="D37" s="416"/>
      <c r="E37" s="417"/>
      <c r="F37" s="417"/>
      <c r="G37" s="416"/>
      <c r="H37" s="417"/>
      <c r="I37" s="420"/>
      <c r="J37" s="411"/>
      <c r="K37" s="422"/>
    </row>
    <row r="38" spans="1:11" x14ac:dyDescent="0.25">
      <c r="A38" s="130"/>
      <c r="B38" s="378"/>
      <c r="C38" s="379" t="s">
        <v>230</v>
      </c>
      <c r="D38" s="380" t="s">
        <v>231</v>
      </c>
      <c r="E38" s="381"/>
      <c r="F38" s="381"/>
      <c r="G38" s="386"/>
      <c r="H38" s="387"/>
      <c r="I38" s="387"/>
      <c r="J38" s="392" t="s">
        <v>232</v>
      </c>
      <c r="K38" s="393"/>
    </row>
    <row r="39" spans="1:11" x14ac:dyDescent="0.25">
      <c r="A39" s="130"/>
      <c r="B39" s="378"/>
      <c r="C39" s="379"/>
      <c r="D39" s="382"/>
      <c r="E39" s="383"/>
      <c r="F39" s="383"/>
      <c r="G39" s="388"/>
      <c r="H39" s="389"/>
      <c r="I39" s="389"/>
      <c r="J39" s="392"/>
      <c r="K39" s="393"/>
    </row>
    <row r="40" spans="1:11" x14ac:dyDescent="0.25">
      <c r="A40" s="130"/>
      <c r="B40" s="378"/>
      <c r="C40" s="379"/>
      <c r="D40" s="382"/>
      <c r="E40" s="383"/>
      <c r="F40" s="383"/>
      <c r="G40" s="388"/>
      <c r="H40" s="389"/>
      <c r="I40" s="389"/>
      <c r="J40" s="392"/>
      <c r="K40" s="393"/>
    </row>
    <row r="41" spans="1:11" x14ac:dyDescent="0.25">
      <c r="A41" s="130"/>
      <c r="B41" s="378"/>
      <c r="C41" s="379"/>
      <c r="D41" s="382"/>
      <c r="E41" s="383"/>
      <c r="F41" s="383"/>
      <c r="G41" s="388"/>
      <c r="H41" s="389"/>
      <c r="I41" s="389"/>
      <c r="J41" s="392"/>
      <c r="K41" s="393"/>
    </row>
    <row r="42" spans="1:11" x14ac:dyDescent="0.25">
      <c r="A42" s="130"/>
      <c r="B42" s="378"/>
      <c r="C42" s="379"/>
      <c r="D42" s="382"/>
      <c r="E42" s="383"/>
      <c r="F42" s="383"/>
      <c r="G42" s="388"/>
      <c r="H42" s="389"/>
      <c r="I42" s="389"/>
      <c r="J42" s="392"/>
      <c r="K42" s="393"/>
    </row>
    <row r="43" spans="1:11" x14ac:dyDescent="0.25">
      <c r="A43" s="130"/>
      <c r="B43" s="378"/>
      <c r="C43" s="379"/>
      <c r="D43" s="382"/>
      <c r="E43" s="383"/>
      <c r="F43" s="383"/>
      <c r="G43" s="388"/>
      <c r="H43" s="389"/>
      <c r="I43" s="389"/>
      <c r="J43" s="392"/>
      <c r="K43" s="393"/>
    </row>
    <row r="44" spans="1:11" x14ac:dyDescent="0.25">
      <c r="A44" s="130"/>
      <c r="B44" s="378"/>
      <c r="C44" s="379"/>
      <c r="D44" s="382"/>
      <c r="E44" s="383"/>
      <c r="F44" s="383"/>
      <c r="G44" s="388"/>
      <c r="H44" s="389"/>
      <c r="I44" s="389"/>
      <c r="J44" s="392"/>
      <c r="K44" s="393"/>
    </row>
    <row r="45" spans="1:11" x14ac:dyDescent="0.25">
      <c r="A45" s="130"/>
      <c r="B45" s="378"/>
      <c r="C45" s="379"/>
      <c r="D45" s="382"/>
      <c r="E45" s="383"/>
      <c r="F45" s="383"/>
      <c r="G45" s="388"/>
      <c r="H45" s="389"/>
      <c r="I45" s="389"/>
      <c r="J45" s="392"/>
      <c r="K45" s="393"/>
    </row>
    <row r="46" spans="1:11" x14ac:dyDescent="0.25">
      <c r="A46" s="130"/>
      <c r="B46" s="378"/>
      <c r="C46" s="379"/>
      <c r="D46" s="382"/>
      <c r="E46" s="383"/>
      <c r="F46" s="383"/>
      <c r="G46" s="388"/>
      <c r="H46" s="389"/>
      <c r="I46" s="389"/>
      <c r="J46" s="392"/>
      <c r="K46" s="393"/>
    </row>
    <row r="47" spans="1:11" x14ac:dyDescent="0.25">
      <c r="A47" s="130"/>
      <c r="B47" s="378"/>
      <c r="C47" s="379"/>
      <c r="D47" s="382"/>
      <c r="E47" s="383"/>
      <c r="F47" s="383"/>
      <c r="G47" s="388"/>
      <c r="H47" s="389"/>
      <c r="I47" s="389"/>
      <c r="J47" s="392"/>
      <c r="K47" s="393"/>
    </row>
    <row r="48" spans="1:11" x14ac:dyDescent="0.25">
      <c r="A48" s="130"/>
      <c r="B48" s="378"/>
      <c r="C48" s="379"/>
      <c r="D48" s="382"/>
      <c r="E48" s="383"/>
      <c r="F48" s="383"/>
      <c r="G48" s="388"/>
      <c r="H48" s="389"/>
      <c r="I48" s="389"/>
      <c r="J48" s="392"/>
      <c r="K48" s="393"/>
    </row>
    <row r="49" spans="1:11" x14ac:dyDescent="0.25">
      <c r="A49" s="130"/>
      <c r="B49" s="378"/>
      <c r="C49" s="379"/>
      <c r="D49" s="384"/>
      <c r="E49" s="385"/>
      <c r="F49" s="385"/>
      <c r="G49" s="390"/>
      <c r="H49" s="391"/>
      <c r="I49" s="391"/>
      <c r="J49" s="392"/>
      <c r="K49" s="393"/>
    </row>
    <row r="50" spans="1:11" x14ac:dyDescent="0.25">
      <c r="A50" s="130"/>
      <c r="B50" s="394"/>
      <c r="C50" s="397" t="s">
        <v>233</v>
      </c>
      <c r="D50" s="380" t="s">
        <v>234</v>
      </c>
      <c r="E50" s="381"/>
      <c r="F50" s="399"/>
      <c r="G50" s="386"/>
      <c r="H50" s="387"/>
      <c r="I50" s="387"/>
      <c r="J50" s="392" t="s">
        <v>235</v>
      </c>
      <c r="K50" s="393"/>
    </row>
    <row r="51" spans="1:11" x14ac:dyDescent="0.25">
      <c r="A51" s="130"/>
      <c r="B51" s="395"/>
      <c r="C51" s="325"/>
      <c r="D51" s="382"/>
      <c r="E51" s="383"/>
      <c r="F51" s="400"/>
      <c r="G51" s="388"/>
      <c r="H51" s="389"/>
      <c r="I51" s="389"/>
      <c r="J51" s="392"/>
      <c r="K51" s="393"/>
    </row>
    <row r="52" spans="1:11" x14ac:dyDescent="0.25">
      <c r="A52" s="130"/>
      <c r="B52" s="395"/>
      <c r="C52" s="325"/>
      <c r="D52" s="382"/>
      <c r="E52" s="383"/>
      <c r="F52" s="400"/>
      <c r="G52" s="388"/>
      <c r="H52" s="389"/>
      <c r="I52" s="389"/>
      <c r="J52" s="392"/>
      <c r="K52" s="393"/>
    </row>
    <row r="53" spans="1:11" x14ac:dyDescent="0.25">
      <c r="A53" s="130"/>
      <c r="B53" s="395"/>
      <c r="C53" s="325"/>
      <c r="D53" s="382"/>
      <c r="E53" s="383"/>
      <c r="F53" s="400"/>
      <c r="G53" s="388"/>
      <c r="H53" s="389"/>
      <c r="I53" s="389"/>
      <c r="J53" s="392"/>
      <c r="K53" s="393"/>
    </row>
    <row r="54" spans="1:11" x14ac:dyDescent="0.25">
      <c r="A54" s="130"/>
      <c r="B54" s="395"/>
      <c r="C54" s="325"/>
      <c r="D54" s="382"/>
      <c r="E54" s="383"/>
      <c r="F54" s="400"/>
      <c r="G54" s="388"/>
      <c r="H54" s="389"/>
      <c r="I54" s="389"/>
      <c r="J54" s="392"/>
      <c r="K54" s="393"/>
    </row>
    <row r="55" spans="1:11" x14ac:dyDescent="0.25">
      <c r="A55" s="130"/>
      <c r="B55" s="395"/>
      <c r="C55" s="325"/>
      <c r="D55" s="382"/>
      <c r="E55" s="383"/>
      <c r="F55" s="400"/>
      <c r="G55" s="388"/>
      <c r="H55" s="389"/>
      <c r="I55" s="389"/>
      <c r="J55" s="392"/>
      <c r="K55" s="393"/>
    </row>
    <row r="56" spans="1:11" ht="13" thickBot="1" x14ac:dyDescent="0.3">
      <c r="A56" s="130"/>
      <c r="B56" s="396"/>
      <c r="C56" s="398"/>
      <c r="D56" s="401"/>
      <c r="E56" s="402"/>
      <c r="F56" s="403"/>
      <c r="G56" s="404"/>
      <c r="H56" s="405"/>
      <c r="I56" s="405"/>
      <c r="J56" s="406"/>
      <c r="K56" s="407"/>
    </row>
    <row r="57" spans="1:11" s="130" customFormat="1" x14ac:dyDescent="0.25">
      <c r="B57" s="193"/>
      <c r="C57" s="193"/>
      <c r="D57" s="193"/>
      <c r="E57" s="193"/>
      <c r="F57" s="193"/>
      <c r="G57" s="193"/>
      <c r="H57" s="193"/>
      <c r="I57" s="193"/>
      <c r="J57" s="193"/>
      <c r="K57" s="193"/>
    </row>
    <row r="58" spans="1:11" s="130" customFormat="1" x14ac:dyDescent="0.25">
      <c r="B58" s="193"/>
      <c r="C58" s="193"/>
      <c r="D58" s="193"/>
      <c r="E58" s="193"/>
      <c r="F58" s="193"/>
      <c r="G58" s="193"/>
      <c r="H58" s="193"/>
      <c r="I58" s="193"/>
      <c r="J58" s="193"/>
      <c r="K58" s="193"/>
    </row>
    <row r="59" spans="1:11" s="130" customFormat="1" x14ac:dyDescent="0.25">
      <c r="B59" s="193"/>
      <c r="C59" s="193"/>
      <c r="D59" s="193"/>
      <c r="E59" s="193"/>
      <c r="F59" s="193"/>
      <c r="G59" s="193"/>
      <c r="H59" s="193"/>
      <c r="I59" s="193"/>
      <c r="J59" s="193"/>
      <c r="K59" s="193"/>
    </row>
    <row r="60" spans="1:11" s="130" customFormat="1" x14ac:dyDescent="0.25">
      <c r="B60" s="193"/>
      <c r="C60" s="193"/>
      <c r="D60" s="193"/>
      <c r="E60" s="193"/>
      <c r="F60" s="193"/>
      <c r="G60" s="193"/>
      <c r="H60" s="193"/>
      <c r="I60" s="193"/>
      <c r="J60" s="193"/>
      <c r="K60" s="193"/>
    </row>
    <row r="61" spans="1:11" s="130" customFormat="1" x14ac:dyDescent="0.25">
      <c r="B61" s="193"/>
      <c r="C61" s="193"/>
      <c r="D61" s="193"/>
      <c r="E61" s="193"/>
      <c r="F61" s="193"/>
      <c r="G61" s="193"/>
      <c r="H61" s="193"/>
      <c r="I61" s="193"/>
      <c r="J61" s="193"/>
      <c r="K61" s="193"/>
    </row>
    <row r="62" spans="1:11" s="130" customFormat="1" x14ac:dyDescent="0.25">
      <c r="B62" s="193"/>
      <c r="C62" s="193"/>
      <c r="D62" s="193"/>
      <c r="E62" s="193"/>
      <c r="F62" s="193"/>
      <c r="G62" s="193"/>
      <c r="H62" s="193"/>
      <c r="I62" s="193"/>
      <c r="J62" s="193"/>
      <c r="K62" s="193"/>
    </row>
    <row r="63" spans="1:11" s="130" customFormat="1" x14ac:dyDescent="0.25">
      <c r="B63" s="193"/>
      <c r="C63" s="193"/>
      <c r="D63" s="193"/>
      <c r="E63" s="193"/>
      <c r="F63" s="193"/>
      <c r="G63" s="193"/>
      <c r="H63" s="193"/>
      <c r="I63" s="193"/>
      <c r="J63" s="193"/>
      <c r="K63" s="193"/>
    </row>
    <row r="64" spans="1:11" s="130" customFormat="1" x14ac:dyDescent="0.25">
      <c r="B64" s="193"/>
      <c r="C64" s="193"/>
      <c r="D64" s="193"/>
      <c r="E64" s="193"/>
      <c r="F64" s="193"/>
      <c r="G64" s="193"/>
      <c r="H64" s="193"/>
      <c r="I64" s="193"/>
      <c r="J64" s="193"/>
      <c r="K64" s="193"/>
    </row>
    <row r="65" spans="2:11" s="130" customFormat="1" x14ac:dyDescent="0.25">
      <c r="B65" s="193"/>
      <c r="C65" s="193"/>
      <c r="D65" s="193"/>
      <c r="E65" s="193"/>
      <c r="F65" s="193"/>
      <c r="G65" s="193"/>
      <c r="H65" s="193"/>
      <c r="I65" s="193"/>
      <c r="J65" s="193"/>
      <c r="K65" s="193"/>
    </row>
    <row r="66" spans="2:11" s="130" customFormat="1" x14ac:dyDescent="0.25">
      <c r="B66" s="193"/>
      <c r="C66" s="193"/>
      <c r="D66" s="193"/>
      <c r="E66" s="193"/>
      <c r="F66" s="193"/>
      <c r="G66" s="193"/>
      <c r="H66" s="193"/>
      <c r="I66" s="193"/>
      <c r="J66" s="193"/>
      <c r="K66" s="193"/>
    </row>
    <row r="67" spans="2:11" s="130" customFormat="1" x14ac:dyDescent="0.25">
      <c r="B67" s="193"/>
      <c r="C67" s="193"/>
      <c r="D67" s="193"/>
      <c r="E67" s="193"/>
      <c r="F67" s="193"/>
      <c r="G67" s="193"/>
      <c r="H67" s="193"/>
      <c r="I67" s="193"/>
      <c r="J67" s="193"/>
      <c r="K67" s="193"/>
    </row>
    <row r="68" spans="2:11" s="130" customFormat="1" x14ac:dyDescent="0.25"/>
    <row r="69" spans="2:11" s="130" customFormat="1" x14ac:dyDescent="0.25"/>
    <row r="70" spans="2:11" s="130" customFormat="1" x14ac:dyDescent="0.25"/>
    <row r="71" spans="2:11" s="130" customFormat="1" x14ac:dyDescent="0.25"/>
    <row r="72" spans="2:11" s="130" customFormat="1" x14ac:dyDescent="0.25"/>
    <row r="73" spans="2:11" s="130" customFormat="1" x14ac:dyDescent="0.25"/>
    <row r="74" spans="2:11" s="130" customFormat="1" x14ac:dyDescent="0.25"/>
    <row r="75" spans="2:11" s="130" customFormat="1" x14ac:dyDescent="0.25"/>
    <row r="76" spans="2:11" s="130" customFormat="1" x14ac:dyDescent="0.25"/>
    <row r="77" spans="2:11" s="130" customFormat="1" x14ac:dyDescent="0.25"/>
    <row r="78" spans="2:11" s="130" customFormat="1" x14ac:dyDescent="0.25"/>
    <row r="79" spans="2:11" s="130" customFormat="1" x14ac:dyDescent="0.25"/>
    <row r="80" spans="2:11" s="130" customFormat="1" x14ac:dyDescent="0.25"/>
    <row r="81" s="130" customFormat="1" x14ac:dyDescent="0.25"/>
    <row r="82" s="130" customFormat="1" x14ac:dyDescent="0.25"/>
    <row r="83" s="130" customFormat="1" x14ac:dyDescent="0.25"/>
    <row r="84" s="130" customFormat="1" x14ac:dyDescent="0.25"/>
    <row r="85" s="130" customFormat="1" x14ac:dyDescent="0.25"/>
    <row r="86" s="130" customFormat="1" x14ac:dyDescent="0.25"/>
    <row r="87" s="130" customFormat="1" x14ac:dyDescent="0.25"/>
    <row r="88" s="130" customFormat="1" x14ac:dyDescent="0.25"/>
    <row r="89" s="130" customFormat="1" x14ac:dyDescent="0.25"/>
    <row r="90" s="130" customFormat="1" x14ac:dyDescent="0.25"/>
    <row r="91" s="130" customFormat="1" x14ac:dyDescent="0.25"/>
    <row r="92" s="130" customFormat="1" x14ac:dyDescent="0.25"/>
    <row r="93" s="130" customFormat="1" x14ac:dyDescent="0.25"/>
    <row r="94" s="130" customFormat="1" x14ac:dyDescent="0.25"/>
    <row r="95" s="130" customFormat="1" x14ac:dyDescent="0.25"/>
    <row r="96" s="130" customFormat="1" x14ac:dyDescent="0.25"/>
    <row r="97" s="130" customFormat="1" x14ac:dyDescent="0.25"/>
    <row r="98" s="130" customFormat="1" x14ac:dyDescent="0.25"/>
    <row r="99" s="130" customFormat="1" x14ac:dyDescent="0.25"/>
    <row r="100" s="130" customFormat="1" x14ac:dyDescent="0.25"/>
    <row r="101" s="130" customFormat="1" x14ac:dyDescent="0.25"/>
    <row r="102" s="130" customFormat="1" x14ac:dyDescent="0.25"/>
    <row r="103" s="130" customFormat="1" x14ac:dyDescent="0.25"/>
    <row r="104" s="130" customFormat="1" x14ac:dyDescent="0.25"/>
    <row r="105" s="130" customFormat="1" x14ac:dyDescent="0.25"/>
  </sheetData>
  <mergeCells count="25">
    <mergeCell ref="B35:C37"/>
    <mergeCell ref="D35:F37"/>
    <mergeCell ref="G35:I37"/>
    <mergeCell ref="J35:K37"/>
    <mergeCell ref="B2:K2"/>
    <mergeCell ref="B5:B6"/>
    <mergeCell ref="C5:D5"/>
    <mergeCell ref="C6:D6"/>
    <mergeCell ref="B9:K17"/>
    <mergeCell ref="B18:K19"/>
    <mergeCell ref="B20:K30"/>
    <mergeCell ref="B32:C32"/>
    <mergeCell ref="D32:G32"/>
    <mergeCell ref="B33:C33"/>
    <mergeCell ref="D33:G33"/>
    <mergeCell ref="B50:B56"/>
    <mergeCell ref="C50:C56"/>
    <mergeCell ref="D50:F56"/>
    <mergeCell ref="G50:I56"/>
    <mergeCell ref="J50:K56"/>
    <mergeCell ref="B38:B49"/>
    <mergeCell ref="C38:C49"/>
    <mergeCell ref="D38:F49"/>
    <mergeCell ref="G38:I49"/>
    <mergeCell ref="J38:K49"/>
  </mergeCells>
  <hyperlinks>
    <hyperlink ref="B18" r:id="rId1" xr:uid="{14346A32-FF43-4060-B41D-FCF655A3705C}"/>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586FD-7FC4-4363-9AE8-CE5F8BFCD1EB}">
  <sheetPr>
    <tabColor rgb="FF244062"/>
  </sheetPr>
  <dimension ref="A1:D22"/>
  <sheetViews>
    <sheetView workbookViewId="0">
      <selection activeCell="C8" sqref="C8"/>
    </sheetView>
  </sheetViews>
  <sheetFormatPr baseColWidth="10" defaultRowHeight="12.5" x14ac:dyDescent="0.25"/>
  <cols>
    <col min="1" max="1" width="16.1796875" style="7" customWidth="1"/>
    <col min="2" max="2" width="18.90625" style="7" customWidth="1"/>
    <col min="3" max="3" width="23.7265625" style="7" customWidth="1"/>
    <col min="4" max="16384" width="10.90625" style="7"/>
  </cols>
  <sheetData>
    <row r="1" spans="1:4" x14ac:dyDescent="0.25">
      <c r="A1" s="443" t="s">
        <v>102</v>
      </c>
      <c r="B1" s="443"/>
      <c r="C1" s="443"/>
    </row>
    <row r="2" spans="1:4" x14ac:dyDescent="0.25">
      <c r="A2" s="95" t="s">
        <v>85</v>
      </c>
      <c r="B2" s="95"/>
      <c r="C2" s="95"/>
    </row>
    <row r="3" spans="1:4" x14ac:dyDescent="0.25">
      <c r="A3" s="96" t="s">
        <v>86</v>
      </c>
      <c r="B3" s="95"/>
      <c r="C3" s="95"/>
    </row>
    <row r="5" spans="1:4" ht="13" thickBot="1" x14ac:dyDescent="0.3"/>
    <row r="6" spans="1:4" ht="13" x14ac:dyDescent="0.3">
      <c r="A6" s="440" t="s">
        <v>275</v>
      </c>
      <c r="B6" s="441"/>
      <c r="C6" s="442"/>
    </row>
    <row r="7" spans="1:4" ht="26" thickBot="1" x14ac:dyDescent="0.3">
      <c r="A7" s="97" t="s">
        <v>88</v>
      </c>
      <c r="B7" s="98" t="s">
        <v>89</v>
      </c>
      <c r="C7" s="99" t="s">
        <v>162</v>
      </c>
    </row>
    <row r="8" spans="1:4" ht="13" thickBot="1" x14ac:dyDescent="0.3">
      <c r="A8" s="100" t="s">
        <v>90</v>
      </c>
      <c r="B8" s="101" t="s">
        <v>277</v>
      </c>
      <c r="C8" s="162">
        <v>0.20100000000000001</v>
      </c>
    </row>
    <row r="9" spans="1:4" ht="25" x14ac:dyDescent="0.25">
      <c r="A9" s="100" t="s">
        <v>91</v>
      </c>
      <c r="B9" s="101" t="s">
        <v>276</v>
      </c>
      <c r="C9" s="163">
        <v>0.27200000000000002</v>
      </c>
    </row>
    <row r="10" spans="1:4" x14ac:dyDescent="0.25">
      <c r="A10" s="102" t="s">
        <v>91</v>
      </c>
      <c r="B10" s="103" t="s">
        <v>278</v>
      </c>
      <c r="C10" s="164">
        <v>0.28299999999999997</v>
      </c>
    </row>
    <row r="11" spans="1:4" ht="12.5" customHeight="1" x14ac:dyDescent="0.25">
      <c r="A11" s="102" t="s">
        <v>92</v>
      </c>
      <c r="B11" s="103" t="s">
        <v>93</v>
      </c>
      <c r="C11" s="164">
        <v>0.34499999999999997</v>
      </c>
    </row>
    <row r="12" spans="1:4" x14ac:dyDescent="0.25">
      <c r="A12" s="102" t="s">
        <v>92</v>
      </c>
      <c r="B12" s="103" t="s">
        <v>94</v>
      </c>
      <c r="C12" s="164">
        <v>0.34499999999999997</v>
      </c>
    </row>
    <row r="13" spans="1:4" ht="25" x14ac:dyDescent="0.25">
      <c r="A13" s="102" t="s">
        <v>92</v>
      </c>
      <c r="B13" s="103" t="s">
        <v>95</v>
      </c>
      <c r="C13" s="164">
        <v>0.34899999999999998</v>
      </c>
    </row>
    <row r="14" spans="1:4" x14ac:dyDescent="0.25">
      <c r="A14" s="102" t="s">
        <v>92</v>
      </c>
      <c r="B14" s="103" t="s">
        <v>96</v>
      </c>
      <c r="C14" s="164">
        <v>0.38900000000000001</v>
      </c>
      <c r="D14" s="166"/>
    </row>
    <row r="15" spans="1:4" x14ac:dyDescent="0.25">
      <c r="A15" s="102" t="s">
        <v>92</v>
      </c>
      <c r="B15" s="103" t="s">
        <v>97</v>
      </c>
      <c r="C15" s="164">
        <v>0.39300000000000002</v>
      </c>
      <c r="D15" s="166"/>
    </row>
    <row r="16" spans="1:4" x14ac:dyDescent="0.25">
      <c r="A16" s="102" t="s">
        <v>92</v>
      </c>
      <c r="B16" s="103" t="s">
        <v>98</v>
      </c>
      <c r="C16" s="164">
        <v>0.34899999999999998</v>
      </c>
      <c r="D16" s="166"/>
    </row>
    <row r="17" spans="1:4" x14ac:dyDescent="0.25">
      <c r="A17" s="102" t="s">
        <v>92</v>
      </c>
      <c r="B17" s="103" t="s">
        <v>99</v>
      </c>
      <c r="C17" s="164">
        <v>0.34599999999999997</v>
      </c>
      <c r="D17" s="166"/>
    </row>
    <row r="18" spans="1:4" x14ac:dyDescent="0.25">
      <c r="A18" s="102" t="s">
        <v>92</v>
      </c>
      <c r="B18" s="103" t="s">
        <v>100</v>
      </c>
      <c r="C18" s="164">
        <v>0.36399999999999999</v>
      </c>
      <c r="D18" s="166"/>
    </row>
    <row r="19" spans="1:4" ht="13" thickBot="1" x14ac:dyDescent="0.3">
      <c r="A19" s="104" t="s">
        <v>92</v>
      </c>
      <c r="B19" s="105" t="s">
        <v>101</v>
      </c>
      <c r="C19" s="165">
        <v>0.39800000000000002</v>
      </c>
      <c r="D19" s="166"/>
    </row>
    <row r="20" spans="1:4" x14ac:dyDescent="0.25">
      <c r="D20" s="166"/>
    </row>
    <row r="21" spans="1:4" x14ac:dyDescent="0.25">
      <c r="D21" s="166"/>
    </row>
    <row r="22" spans="1:4" x14ac:dyDescent="0.25">
      <c r="D22" s="166"/>
    </row>
  </sheetData>
  <mergeCells count="2">
    <mergeCell ref="A6:C6"/>
    <mergeCell ref="A1:C1"/>
  </mergeCell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A1:G17"/>
  <sheetViews>
    <sheetView workbookViewId="0">
      <selection activeCell="D9" sqref="D9"/>
    </sheetView>
  </sheetViews>
  <sheetFormatPr baseColWidth="10" defaultRowHeight="12.5" x14ac:dyDescent="0.25"/>
  <cols>
    <col min="1" max="1" width="21.54296875" bestFit="1" customWidth="1"/>
    <col min="2" max="2" width="29" bestFit="1" customWidth="1"/>
    <col min="3" max="3" width="14.81640625" bestFit="1" customWidth="1"/>
    <col min="4" max="4" width="26.54296875" customWidth="1"/>
    <col min="5" max="5" width="17.7265625" customWidth="1"/>
    <col min="6" max="6" width="17.54296875" bestFit="1" customWidth="1"/>
  </cols>
  <sheetData>
    <row r="1" spans="1:7" ht="13" x14ac:dyDescent="0.3">
      <c r="A1" s="9" t="s">
        <v>72</v>
      </c>
      <c r="B1" s="9" t="s">
        <v>76</v>
      </c>
      <c r="C1" s="1" t="s">
        <v>4</v>
      </c>
      <c r="D1" s="1" t="s">
        <v>14</v>
      </c>
      <c r="E1" s="1" t="s">
        <v>18</v>
      </c>
      <c r="F1" s="1" t="s">
        <v>20</v>
      </c>
      <c r="G1" s="1"/>
    </row>
    <row r="2" spans="1:7" x14ac:dyDescent="0.25">
      <c r="A2" s="7" t="s">
        <v>75</v>
      </c>
      <c r="B2" s="7">
        <v>0.27200000000000002</v>
      </c>
      <c r="C2" t="s">
        <v>2</v>
      </c>
      <c r="D2" t="s">
        <v>15</v>
      </c>
      <c r="E2" s="7" t="s">
        <v>5</v>
      </c>
      <c r="F2" t="s">
        <v>21</v>
      </c>
      <c r="G2" t="s">
        <v>27</v>
      </c>
    </row>
    <row r="3" spans="1:7" x14ac:dyDescent="0.25">
      <c r="A3" t="s">
        <v>77</v>
      </c>
      <c r="B3">
        <v>0.187</v>
      </c>
      <c r="C3" t="s">
        <v>3</v>
      </c>
      <c r="D3" t="s">
        <v>16</v>
      </c>
      <c r="E3" t="s">
        <v>24</v>
      </c>
      <c r="F3" t="s">
        <v>22</v>
      </c>
      <c r="G3" t="s">
        <v>28</v>
      </c>
    </row>
    <row r="4" spans="1:7" x14ac:dyDescent="0.25">
      <c r="A4" t="s">
        <v>78</v>
      </c>
      <c r="B4">
        <v>0.34499999999999997</v>
      </c>
      <c r="D4" t="s">
        <v>17</v>
      </c>
      <c r="E4" t="s">
        <v>6</v>
      </c>
      <c r="F4" t="s">
        <v>23</v>
      </c>
    </row>
    <row r="5" spans="1:7" x14ac:dyDescent="0.25">
      <c r="A5" s="7" t="s">
        <v>74</v>
      </c>
      <c r="B5" s="7"/>
      <c r="D5" s="7" t="s">
        <v>39</v>
      </c>
      <c r="E5" t="s">
        <v>25</v>
      </c>
      <c r="F5" t="s">
        <v>7</v>
      </c>
    </row>
    <row r="6" spans="1:7" x14ac:dyDescent="0.25">
      <c r="B6" s="7"/>
      <c r="D6" s="7" t="s">
        <v>38</v>
      </c>
      <c r="E6" t="s">
        <v>26</v>
      </c>
    </row>
    <row r="7" spans="1:7" x14ac:dyDescent="0.25">
      <c r="D7" s="7" t="s">
        <v>80</v>
      </c>
      <c r="E7" t="s">
        <v>7</v>
      </c>
    </row>
    <row r="8" spans="1:7" x14ac:dyDescent="0.25">
      <c r="D8" s="7" t="s">
        <v>81</v>
      </c>
    </row>
    <row r="9" spans="1:7" x14ac:dyDescent="0.25">
      <c r="D9" t="s">
        <v>7</v>
      </c>
    </row>
    <row r="17" spans="4:4" ht="13" x14ac:dyDescent="0.3">
      <c r="D17" s="2"/>
    </row>
  </sheetData>
  <phoneticPr fontId="2" type="noConversion"/>
  <conditionalFormatting sqref="E2:E7">
    <cfRule type="duplicateValues" dxfId="0" priority="1"/>
  </conditionalFormatting>
  <pageMargins left="0.78740157499999996" right="0.78740157499999996" top="0.984251969" bottom="0.984251969"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0 D A A B Q S w M E F A A C A A g A F F l b V p 2 X q t a l A A A A 9 g A A A B I A H A B D b 2 5 m a W c v U G F j a 2 F n Z S 5 4 b W w g o h g A K K A U A A A A A A A A A A A A A A A A A A A A A A A A A A A A h Y 8 9 C s I w A I W v U r I 3 f 0 W Q k q a D 4 G R B F M Q 1 p G k b b F N J U t O 7 O X g k r 2 B F q 2 6 O 7 3 v f 8 N 7 9 e m P 5 2 L X R R V m n e 5 M B A j G I l J F 9 q U 2 d g c F X 8 R L k n G 2 F P I l a R Z N s X D q 6 M g O N 9 + c U o R A C D A n s b Y 0 o x g Q d i 8 1 e N q o T 4 C P r / 3 K s j f P C S A U 4 O 7 z G c A o J o X B B E 4 g Z m i E r t P k K d N r 7 b H 8 g W w 2 t H 6 z i l Y 3 X O 4 b m y N D 7 A 3 8 A U E s D B B Q A A g A I A B R Z W 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U W V t W L g C z t a Y A A A D c A A A A E w A c A E Z v c m 1 1 b G F z L 1 N l Y 3 R p b 2 4 x L m 0 g o h g A K K A U A A A A A A A A A A A A A A A A A A A A A A A A A A A A b Y 0 9 C o N A E I X 7 B e + w b B o D I l i L l a R N o 5 B C L F Y d y a I 7 E / Y H I u K B c o 5 c L G s k X V 4 z 8 P j m e x Z 6 p w h 5 d d w s j 1 j E 7 F 0 a G H g t u x m k z 3 j B Z 3 A R 4 y E V e d N D a C 7 P H u a 0 9 M Y A u h u Z q S O a 4 v P a X K W G Q v x + R b s 1 J a E L U J s c i p O o l w d w T Y M a 1 f s l g u x L p 7 W R a E c y u q T Z a 9 w p G x + D y b q K 0 B I i Z C L h b h d I X L b t H D G F / 7 3 5 B 1 B L A Q I t A B Q A A g A I A B R Z W 1 a d l 6 r W p Q A A A P Y A A A A S A A A A A A A A A A A A A A A A A A A A A A B D b 2 5 m a W c v U G F j a 2 F n Z S 5 4 b W x Q S w E C L Q A U A A I A C A A U W V t W D 8 r p q 6 Q A A A D p A A A A E w A A A A A A A A A A A A A A A A D x A A A A W 0 N v b n R l b n R f V H l w Z X N d L n h t b F B L A Q I t A B Q A A g A I A B R Z W 1 Y u A L O 1 p g A A A N w A A A A T A A A A A A A A A A A A A A A A A O I B A A B G b 3 J t d W x h c y 9 T Z W N 0 a W 9 u M S 5 t U E s F B g A A A A A D A A M A w g A A A N U 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U H A A A A A A A A s w 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Z W F 1 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z I i A v P j x F b n R y e S B U e X B l P S J G a W x s R X J y b 3 J D b 2 R l I i B W Y W x 1 Z T 0 i c 1 V u a 2 5 v d 2 4 i I C 8 + P E V u d H J 5 I F R 5 c G U 9 I k Z p b G x F c n J v c k N v d W 5 0 I i B W Y W x 1 Z T 0 i b D A i I C 8 + P E V u d H J 5 I F R 5 c G U 9 I k Z p b G x M Y X N 0 V X B k Y X R l Z C I g V m F s d W U 9 I m Q y M D I z L T A y L T I 3 V D E w O j A 2 O j E x L j U x N z A z N j B a I i A v P j x F b n R y e S B U e X B l P S J G a W x s Q 2 9 s d W 1 u V H l w Z X M i I F Z h b H V l P S J z Q U E 9 P S I g L z 4 8 R W 5 0 c n k g V H l w Z T 0 i R m l s b E N v b H V t b k 5 h b W V z I i B W Y W x 1 Z T 0 i c 1 s m c X V v d D t D b 2 x v b m 5 l 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Y X U x L 0 F 1 d G 9 S Z W 1 v d m V k Q 2 9 s d W 1 u c z E u e 0 N v b G 9 u b m U x L D B 9 J n F 1 b 3 Q 7 X S w m c X V v d D t D b 2 x 1 b W 5 D b 3 V u d C Z x d W 9 0 O z o x L C Z x d W 9 0 O 0 t l e U N v b H V t b k 5 h b W V z J n F 1 b 3 Q 7 O l t d L C Z x d W 9 0 O 0 N v b H V t b k l k Z W 5 0 a X R p Z X M m c X V v d D s 6 W y Z x d W 9 0 O 1 N l Y 3 R p b 2 4 x L 1 R h Y m x l Y X U x L 0 F 1 d G 9 S Z W 1 v d m V k Q 2 9 s d W 1 u c z E u e 0 N v b G 9 u b m U x L D B 9 J n F 1 b 3 Q 7 X S w m c X V v d D t S Z W x h d G l v b n N o a X B J b m Z v J n F 1 b 3 Q 7 O l t d f S I g L z 4 8 L 1 N 0 Y W J s Z U V u d H J p Z X M + P C 9 J d G V t P j x J d G V t P j x J d G V t T G 9 j Y X R p b 2 4 + P E l 0 Z W 1 U e X B l P k Z v c m 1 1 b G E 8 L 0 l 0 Z W 1 U e X B l P j x J d G V t U G F 0 a D 5 T Z W N 0 a W 9 u M S 9 U Y W J s Z W F 1 M S 9 T b 3 V y Y 2 U 8 L 0 l 0 Z W 1 Q Y X R o P j w v S X R l b U x v Y 2 F 0 a W 9 u P j x T d G F i b G V F b n R y a W V z I C 8 + P C 9 J d G V t P j x J d G V t P j x J d G V t T G 9 j Y X R p b 2 4 + P E l 0 Z W 1 U e X B l P k Z v c m 1 1 b G E 8 L 0 l 0 Z W 1 U e X B l P j x J d G V t U G F 0 a D 5 T Z W N 0 a W 9 u M S 9 U Y W J s Z W F 1 M S 9 U e X B l J T I w b W 9 k a W Z p J U M z J U E 5 P C 9 J d G V t U G F 0 a D 4 8 L 0 l 0 Z W 1 M b 2 N h d G l v b j 4 8 U 3 R h Y m x l R W 5 0 c m l l c y A v P j w v S X R l b T 4 8 L 0 l 0 Z W 1 z P j w v T G 9 j Y W x Q Y W N r Y W d l T W V 0 Y W R h d G F G a W x l P h Y A A A B Q S w U G A A A A A A A A A A A A A A A A A A A A A A A A 2 g A A A A E A A A D Q j J 3 f A R X R E Y x 6 A M B P w p f r A Q A A A H L 8 4 5 o e y g h I s S o x M b 3 F X q Q A A A A A A g A A A A A A A 2 Y A A M A A A A A Q A A A A M w R i a Q 7 o b C x u C x / I N i 0 H E w A A A A A E g A A A o A A A A B A A A A A z N D q p 9 x q p 1 H o K L 0 n z t Y x Q U A A A A L z H h t 3 W f + u s 7 T I X h R p C R 4 C / f L T 4 c c K 9 4 e / + j u W + d J D j M 2 Y Z L L u H 1 K Y j O P r i x c 8 P C o m 5 a l g N F u O m 7 t O p X H n Z W n N N 6 y f Z e k C r W c b j I m T Q W X 6 6 F A A A A P 7 M W t 3 + k J E X 7 5 g 8 r 7 x F y k x 3 6 U J s < / D a t a M a s h u p > 
</file>

<file path=customXml/itemProps1.xml><?xml version="1.0" encoding="utf-8"?>
<ds:datastoreItem xmlns:ds="http://schemas.openxmlformats.org/officeDocument/2006/customXml" ds:itemID="{73E1856B-7CAE-44F9-B18E-94D13DA52B4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12</vt:i4>
      </vt:variant>
    </vt:vector>
  </HeadingPairs>
  <TitlesOfParts>
    <vt:vector size="20" baseType="lpstr">
      <vt:lpstr>Caractéristiques du projet</vt:lpstr>
      <vt:lpstr>Détail des factures</vt:lpstr>
      <vt:lpstr>Grille d'impacts DNSH</vt:lpstr>
      <vt:lpstr>Indicateurs FR 2030</vt:lpstr>
      <vt:lpstr>Santé financière</vt:lpstr>
      <vt:lpstr>ODD</vt:lpstr>
      <vt:lpstr>Données</vt:lpstr>
      <vt:lpstr>saisie</vt:lpstr>
      <vt:lpstr>combustible</vt:lpstr>
      <vt:lpstr>Combustible_appoint</vt:lpstr>
      <vt:lpstr>combustibles</vt:lpstr>
      <vt:lpstr>fluide</vt:lpstr>
      <vt:lpstr>fossile</vt:lpstr>
      <vt:lpstr>ICPE___2910___déclaration</vt:lpstr>
      <vt:lpstr>Qualité_air</vt:lpstr>
      <vt:lpstr>réglementation</vt:lpstr>
      <vt:lpstr>Technologie</vt:lpstr>
      <vt:lpstr>saisie!Technologie_du_foyer_de_la_chaudière_biomasse</vt:lpstr>
      <vt:lpstr>Type_besoin</vt:lpstr>
      <vt:lpstr>'Caractéristiques du projet'!Zone_d_impression</vt:lpstr>
    </vt:vector>
  </TitlesOfParts>
  <Company>Agence de l'environnement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rantienc</dc:creator>
  <cp:lastModifiedBy>MOULIN Leslie</cp:lastModifiedBy>
  <cp:lastPrinted>2018-06-05T15:54:30Z</cp:lastPrinted>
  <dcterms:created xsi:type="dcterms:W3CDTF">2008-10-08T15:16:36Z</dcterms:created>
  <dcterms:modified xsi:type="dcterms:W3CDTF">2023-06-27T14:54:21Z</dcterms:modified>
</cp:coreProperties>
</file>